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44833B2-BEE3-46F9-83CA-B5051F7D5209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Theory" sheetId="11" r:id="rId1"/>
    <sheet name="Practical" sheetId="12" r:id="rId2"/>
  </sheets>
  <calcPr calcId="181029"/>
</workbook>
</file>

<file path=xl/calcChain.xml><?xml version="1.0" encoding="utf-8"?>
<calcChain xmlns="http://schemas.openxmlformats.org/spreadsheetml/2006/main">
  <c r="AR4" i="12" l="1"/>
  <c r="AS4" i="12" s="1"/>
  <c r="AT4" i="12"/>
  <c r="AU4" i="12"/>
  <c r="AR5" i="12"/>
  <c r="AS5" i="12"/>
  <c r="AT5" i="12"/>
  <c r="AU5" i="12"/>
  <c r="AR6" i="12"/>
  <c r="AS6" i="12"/>
  <c r="AT6" i="12"/>
  <c r="AU6" i="12"/>
  <c r="AR7" i="12"/>
  <c r="AS7" i="12"/>
  <c r="AT7" i="12"/>
  <c r="AU7" i="12"/>
  <c r="AR8" i="12"/>
  <c r="AS8" i="12"/>
  <c r="AT8" i="12"/>
  <c r="AU8" i="12"/>
  <c r="AR9" i="12"/>
  <c r="AS9" i="12"/>
  <c r="AT9" i="12"/>
  <c r="AU9" i="12"/>
  <c r="AR10" i="12"/>
  <c r="AS10" i="12"/>
  <c r="AT10" i="12"/>
  <c r="AU10" i="12"/>
  <c r="AR11" i="12"/>
  <c r="AS11" i="12"/>
  <c r="AT11" i="12"/>
  <c r="AU11" i="12"/>
  <c r="AR12" i="12"/>
  <c r="AS12" i="12"/>
  <c r="AT12" i="12"/>
  <c r="AU12" i="12"/>
  <c r="AR13" i="12"/>
  <c r="AS13" i="12"/>
  <c r="AT13" i="12"/>
  <c r="AU13" i="12"/>
  <c r="AR14" i="12"/>
  <c r="AS14" i="12"/>
  <c r="AT14" i="12"/>
  <c r="AU14" i="12"/>
  <c r="AR15" i="12"/>
  <c r="AS15" i="12"/>
  <c r="AT15" i="12"/>
  <c r="AU15" i="12"/>
  <c r="AR16" i="12"/>
  <c r="AS16" i="12"/>
  <c r="AT16" i="12"/>
  <c r="AU16" i="12"/>
  <c r="AR17" i="12"/>
  <c r="AS17" i="12"/>
  <c r="AT17" i="12"/>
  <c r="AU17" i="12"/>
  <c r="AR18" i="12"/>
  <c r="AS18" i="12"/>
  <c r="AT18" i="12"/>
  <c r="AU18" i="12"/>
  <c r="AR19" i="12"/>
  <c r="AS19" i="12"/>
  <c r="AT19" i="12"/>
  <c r="AU19" i="12"/>
  <c r="AR20" i="12"/>
  <c r="AS20" i="12"/>
  <c r="AT20" i="12"/>
  <c r="AU20" i="12"/>
  <c r="AR21" i="12"/>
  <c r="AS21" i="12"/>
  <c r="AT21" i="12"/>
  <c r="AU21" i="12"/>
  <c r="AR22" i="12"/>
  <c r="AS22" i="12"/>
  <c r="AT22" i="12"/>
  <c r="AU22" i="12"/>
  <c r="AR23" i="12"/>
  <c r="AS23" i="12"/>
  <c r="AT23" i="12"/>
  <c r="AU23" i="12"/>
  <c r="AR24" i="12"/>
  <c r="AS24" i="12"/>
  <c r="AT24" i="12"/>
  <c r="AU24" i="12"/>
  <c r="AR25" i="12"/>
  <c r="AS25" i="12"/>
  <c r="AT25" i="12"/>
  <c r="AU25" i="12"/>
  <c r="AR26" i="12"/>
  <c r="AS26" i="12"/>
  <c r="AT26" i="12"/>
  <c r="AU26" i="12"/>
  <c r="AR27" i="12"/>
  <c r="AS27" i="12"/>
  <c r="AT27" i="12"/>
  <c r="AU27" i="12"/>
  <c r="AR28" i="12"/>
  <c r="AS28" i="12"/>
  <c r="AT28" i="12"/>
  <c r="AU28" i="12"/>
  <c r="AR29" i="12"/>
  <c r="AS29" i="12"/>
  <c r="AT29" i="12"/>
  <c r="AU29" i="12"/>
  <c r="AR30" i="12"/>
  <c r="AS30" i="12"/>
  <c r="AT30" i="12"/>
  <c r="AU30" i="12"/>
  <c r="AR31" i="12"/>
  <c r="AS31" i="12"/>
  <c r="AT31" i="12"/>
  <c r="AU31" i="12"/>
  <c r="AR32" i="12"/>
  <c r="AS32" i="12"/>
  <c r="AT32" i="12"/>
  <c r="AU32" i="12"/>
  <c r="AR33" i="12"/>
  <c r="AS33" i="12"/>
  <c r="AT33" i="12"/>
  <c r="AU33" i="12"/>
  <c r="AR34" i="12"/>
  <c r="AS34" i="12"/>
  <c r="AT34" i="12"/>
  <c r="AU34" i="12"/>
  <c r="AR35" i="12"/>
  <c r="AS35" i="12"/>
  <c r="AT35" i="12"/>
  <c r="AU35" i="12"/>
  <c r="AR36" i="12"/>
  <c r="AS36" i="12"/>
  <c r="AT36" i="12"/>
  <c r="AU36" i="12"/>
  <c r="AR37" i="12"/>
  <c r="AS37" i="12"/>
  <c r="AT37" i="12"/>
  <c r="AU37" i="12"/>
  <c r="AR38" i="12"/>
  <c r="AS38" i="12"/>
  <c r="AT38" i="12"/>
  <c r="AU38" i="12"/>
  <c r="AR39" i="12"/>
  <c r="AS39" i="12"/>
  <c r="AT39" i="12"/>
  <c r="AU39" i="12"/>
  <c r="AR40" i="12"/>
  <c r="AS40" i="12"/>
  <c r="AT40" i="12"/>
  <c r="AU40" i="12"/>
  <c r="AR41" i="12"/>
  <c r="AS41" i="12"/>
  <c r="AT41" i="12"/>
  <c r="AU41" i="12"/>
  <c r="AR42" i="12"/>
  <c r="AS42" i="12"/>
  <c r="AT42" i="12"/>
  <c r="AU42" i="12"/>
  <c r="AR43" i="12"/>
  <c r="AS43" i="12"/>
  <c r="AT43" i="12"/>
  <c r="AU43" i="12"/>
  <c r="AR44" i="12"/>
  <c r="AS44" i="12"/>
  <c r="AT44" i="12"/>
  <c r="AU44" i="12"/>
  <c r="AR45" i="12"/>
  <c r="AS45" i="12"/>
  <c r="AT45" i="12"/>
  <c r="AU45" i="12"/>
  <c r="AR46" i="12"/>
  <c r="AS46" i="12"/>
  <c r="AT46" i="12"/>
  <c r="AU46" i="12"/>
  <c r="AR47" i="12"/>
  <c r="AS47" i="12"/>
  <c r="AT47" i="12"/>
  <c r="AU47" i="12"/>
  <c r="AR48" i="12"/>
  <c r="AS48" i="12"/>
  <c r="AT48" i="12"/>
  <c r="AU48" i="12"/>
  <c r="AR49" i="12"/>
  <c r="AS49" i="12"/>
  <c r="AT49" i="12"/>
  <c r="AU49" i="12"/>
  <c r="AR50" i="12"/>
  <c r="AS50" i="12"/>
  <c r="AT50" i="12"/>
  <c r="AU50" i="12"/>
  <c r="AR51" i="12"/>
  <c r="AS51" i="12"/>
  <c r="AT51" i="12"/>
  <c r="AU51" i="12"/>
  <c r="AR52" i="12"/>
  <c r="AS52" i="12"/>
  <c r="AT52" i="12"/>
  <c r="AU52" i="12"/>
  <c r="AR53" i="12"/>
  <c r="AS53" i="12"/>
  <c r="AT53" i="12"/>
  <c r="AU53" i="12"/>
  <c r="AR54" i="12"/>
  <c r="AS54" i="12"/>
  <c r="AT54" i="12"/>
  <c r="AU54" i="12"/>
  <c r="AR55" i="12"/>
  <c r="AS55" i="12"/>
  <c r="AT55" i="12"/>
  <c r="AU55" i="12"/>
  <c r="AR56" i="12"/>
  <c r="AS56" i="12"/>
  <c r="AT56" i="12"/>
  <c r="AU56" i="12"/>
  <c r="AR57" i="12"/>
  <c r="AS57" i="12"/>
  <c r="AT57" i="12"/>
  <c r="AU57" i="12"/>
  <c r="AL57" i="11" l="1"/>
  <c r="AL56" i="11"/>
  <c r="AL55" i="11"/>
  <c r="AL54" i="11"/>
  <c r="AL53" i="11"/>
  <c r="AL52" i="11"/>
  <c r="AL51" i="11"/>
  <c r="AL50" i="11"/>
  <c r="AL49" i="11"/>
  <c r="AL48" i="11"/>
  <c r="AL47" i="11"/>
  <c r="AL46" i="11"/>
  <c r="AL45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9" i="11"/>
  <c r="AL8" i="11"/>
  <c r="AL7" i="11"/>
  <c r="AL6" i="11"/>
  <c r="AL5" i="11"/>
  <c r="AL4" i="11"/>
  <c r="L38" i="12" l="1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35" i="12"/>
  <c r="L36" i="12"/>
  <c r="L37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57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4" i="12"/>
  <c r="L4" i="12"/>
  <c r="E58" i="12"/>
  <c r="F58" i="12"/>
  <c r="G58" i="12"/>
  <c r="H58" i="12"/>
  <c r="I58" i="12"/>
  <c r="J58" i="12"/>
  <c r="K58" i="12"/>
  <c r="L58" i="12" l="1"/>
  <c r="AE61" i="12" l="1"/>
  <c r="AE62" i="12"/>
  <c r="AE63" i="12"/>
  <c r="N5" i="12"/>
  <c r="O5" i="12"/>
  <c r="P5" i="12"/>
  <c r="Y5" i="12" s="1"/>
  <c r="AH5" i="12" s="1"/>
  <c r="Q5" i="12"/>
  <c r="R5" i="12"/>
  <c r="S5" i="12"/>
  <c r="T5" i="12"/>
  <c r="AC5" i="12" s="1"/>
  <c r="AL5" i="12" s="1"/>
  <c r="U5" i="12"/>
  <c r="Z5" i="12" s="1"/>
  <c r="AI5" i="12" s="1"/>
  <c r="N6" i="12"/>
  <c r="O6" i="12"/>
  <c r="P6" i="12"/>
  <c r="Y6" i="12" s="1"/>
  <c r="AH6" i="12" s="1"/>
  <c r="Q6" i="12"/>
  <c r="R6" i="12"/>
  <c r="S6" i="12"/>
  <c r="T6" i="12"/>
  <c r="AC6" i="12" s="1"/>
  <c r="AL6" i="12" s="1"/>
  <c r="U6" i="12"/>
  <c r="Z6" i="12" s="1"/>
  <c r="AI6" i="12" s="1"/>
  <c r="N7" i="12"/>
  <c r="O7" i="12"/>
  <c r="P7" i="12"/>
  <c r="Y7" i="12" s="1"/>
  <c r="AH7" i="12" s="1"/>
  <c r="Q7" i="12"/>
  <c r="R7" i="12"/>
  <c r="S7" i="12"/>
  <c r="T7" i="12"/>
  <c r="AC7" i="12" s="1"/>
  <c r="AL7" i="12" s="1"/>
  <c r="U7" i="12"/>
  <c r="Z7" i="12" s="1"/>
  <c r="AI7" i="12" s="1"/>
  <c r="N8" i="12"/>
  <c r="O8" i="12"/>
  <c r="P8" i="12"/>
  <c r="Y8" i="12" s="1"/>
  <c r="AH8" i="12" s="1"/>
  <c r="Q8" i="12"/>
  <c r="R8" i="12"/>
  <c r="S8" i="12"/>
  <c r="T8" i="12"/>
  <c r="AC8" i="12" s="1"/>
  <c r="AL8" i="12" s="1"/>
  <c r="U8" i="12"/>
  <c r="Z8" i="12" s="1"/>
  <c r="AI8" i="12" s="1"/>
  <c r="N9" i="12"/>
  <c r="O9" i="12"/>
  <c r="P9" i="12"/>
  <c r="Y9" i="12" s="1"/>
  <c r="AH9" i="12" s="1"/>
  <c r="Q9" i="12"/>
  <c r="R9" i="12"/>
  <c r="S9" i="12"/>
  <c r="T9" i="12"/>
  <c r="AC9" i="12" s="1"/>
  <c r="AL9" i="12" s="1"/>
  <c r="U9" i="12"/>
  <c r="Z9" i="12" s="1"/>
  <c r="AI9" i="12" s="1"/>
  <c r="N10" i="12"/>
  <c r="O10" i="12"/>
  <c r="P10" i="12"/>
  <c r="Y10" i="12" s="1"/>
  <c r="AH10" i="12" s="1"/>
  <c r="Q10" i="12"/>
  <c r="R10" i="12"/>
  <c r="S10" i="12"/>
  <c r="T10" i="12"/>
  <c r="AC10" i="12" s="1"/>
  <c r="AL10" i="12" s="1"/>
  <c r="U10" i="12"/>
  <c r="Z10" i="12" s="1"/>
  <c r="AI10" i="12" s="1"/>
  <c r="N11" i="12"/>
  <c r="O11" i="12"/>
  <c r="P11" i="12"/>
  <c r="Y11" i="12" s="1"/>
  <c r="AH11" i="12" s="1"/>
  <c r="Q11" i="12"/>
  <c r="R11" i="12"/>
  <c r="S11" i="12"/>
  <c r="T11" i="12"/>
  <c r="AC11" i="12" s="1"/>
  <c r="AL11" i="12" s="1"/>
  <c r="U11" i="12"/>
  <c r="Z11" i="12" s="1"/>
  <c r="AI11" i="12" s="1"/>
  <c r="N12" i="12"/>
  <c r="O12" i="12"/>
  <c r="P12" i="12"/>
  <c r="Y12" i="12" s="1"/>
  <c r="AH12" i="12" s="1"/>
  <c r="Q12" i="12"/>
  <c r="R12" i="12"/>
  <c r="S12" i="12"/>
  <c r="T12" i="12"/>
  <c r="AC12" i="12" s="1"/>
  <c r="AL12" i="12" s="1"/>
  <c r="U12" i="12"/>
  <c r="Z12" i="12" s="1"/>
  <c r="AI12" i="12" s="1"/>
  <c r="N13" i="12"/>
  <c r="O13" i="12"/>
  <c r="P13" i="12"/>
  <c r="Y13" i="12" s="1"/>
  <c r="AH13" i="12" s="1"/>
  <c r="Q13" i="12"/>
  <c r="R13" i="12"/>
  <c r="S13" i="12"/>
  <c r="T13" i="12"/>
  <c r="AC13" i="12" s="1"/>
  <c r="AL13" i="12" s="1"/>
  <c r="U13" i="12"/>
  <c r="Z13" i="12" s="1"/>
  <c r="AI13" i="12" s="1"/>
  <c r="N14" i="12"/>
  <c r="O14" i="12"/>
  <c r="P14" i="12"/>
  <c r="Y14" i="12" s="1"/>
  <c r="AH14" i="12" s="1"/>
  <c r="Q14" i="12"/>
  <c r="V14" i="12" s="1"/>
  <c r="AE14" i="12" s="1"/>
  <c r="R14" i="12"/>
  <c r="S14" i="12"/>
  <c r="T14" i="12"/>
  <c r="AC14" i="12" s="1"/>
  <c r="AL14" i="12" s="1"/>
  <c r="U14" i="12"/>
  <c r="Z14" i="12" s="1"/>
  <c r="AI14" i="12" s="1"/>
  <c r="N15" i="12"/>
  <c r="O15" i="12"/>
  <c r="P15" i="12"/>
  <c r="Y15" i="12" s="1"/>
  <c r="AH15" i="12" s="1"/>
  <c r="Q15" i="12"/>
  <c r="V15" i="12" s="1"/>
  <c r="AE15" i="12" s="1"/>
  <c r="R15" i="12"/>
  <c r="S15" i="12"/>
  <c r="T15" i="12"/>
  <c r="AC15" i="12" s="1"/>
  <c r="AL15" i="12" s="1"/>
  <c r="U15" i="12"/>
  <c r="Z15" i="12" s="1"/>
  <c r="AI15" i="12" s="1"/>
  <c r="N16" i="12"/>
  <c r="O16" i="12"/>
  <c r="P16" i="12"/>
  <c r="Y16" i="12" s="1"/>
  <c r="AH16" i="12" s="1"/>
  <c r="Q16" i="12"/>
  <c r="V16" i="12" s="1"/>
  <c r="AE16" i="12" s="1"/>
  <c r="R16" i="12"/>
  <c r="S16" i="12"/>
  <c r="T16" i="12"/>
  <c r="AC16" i="12" s="1"/>
  <c r="AL16" i="12" s="1"/>
  <c r="U16" i="12"/>
  <c r="Z16" i="12" s="1"/>
  <c r="AI16" i="12" s="1"/>
  <c r="N17" i="12"/>
  <c r="O17" i="12"/>
  <c r="P17" i="12"/>
  <c r="Y17" i="12" s="1"/>
  <c r="AH17" i="12" s="1"/>
  <c r="Q17" i="12"/>
  <c r="V17" i="12" s="1"/>
  <c r="AE17" i="12" s="1"/>
  <c r="R17" i="12"/>
  <c r="S17" i="12"/>
  <c r="T17" i="12"/>
  <c r="AC17" i="12" s="1"/>
  <c r="AL17" i="12" s="1"/>
  <c r="U17" i="12"/>
  <c r="Z17" i="12" s="1"/>
  <c r="AI17" i="12" s="1"/>
  <c r="N18" i="12"/>
  <c r="O18" i="12"/>
  <c r="P18" i="12"/>
  <c r="Y18" i="12" s="1"/>
  <c r="AH18" i="12" s="1"/>
  <c r="Q18" i="12"/>
  <c r="V18" i="12" s="1"/>
  <c r="AE18" i="12" s="1"/>
  <c r="R18" i="12"/>
  <c r="S18" i="12"/>
  <c r="T18" i="12"/>
  <c r="AC18" i="12" s="1"/>
  <c r="AL18" i="12" s="1"/>
  <c r="U18" i="12"/>
  <c r="Z18" i="12" s="1"/>
  <c r="AI18" i="12" s="1"/>
  <c r="N19" i="12"/>
  <c r="O19" i="12"/>
  <c r="P19" i="12"/>
  <c r="Y19" i="12" s="1"/>
  <c r="AH19" i="12" s="1"/>
  <c r="Q19" i="12"/>
  <c r="V19" i="12" s="1"/>
  <c r="AE19" i="12" s="1"/>
  <c r="R19" i="12"/>
  <c r="S19" i="12"/>
  <c r="T19" i="12"/>
  <c r="AC19" i="12" s="1"/>
  <c r="AL19" i="12" s="1"/>
  <c r="U19" i="12"/>
  <c r="Z19" i="12" s="1"/>
  <c r="AI19" i="12" s="1"/>
  <c r="N20" i="12"/>
  <c r="O20" i="12"/>
  <c r="P20" i="12"/>
  <c r="Y20" i="12" s="1"/>
  <c r="AH20" i="12" s="1"/>
  <c r="Q20" i="12"/>
  <c r="V20" i="12" s="1"/>
  <c r="AE20" i="12" s="1"/>
  <c r="R20" i="12"/>
  <c r="S20" i="12"/>
  <c r="T20" i="12"/>
  <c r="AC20" i="12" s="1"/>
  <c r="AL20" i="12" s="1"/>
  <c r="U20" i="12"/>
  <c r="Z20" i="12" s="1"/>
  <c r="AI20" i="12" s="1"/>
  <c r="N21" i="12"/>
  <c r="O21" i="12"/>
  <c r="P21" i="12"/>
  <c r="Y21" i="12" s="1"/>
  <c r="AH21" i="12" s="1"/>
  <c r="Q21" i="12"/>
  <c r="V21" i="12" s="1"/>
  <c r="AE21" i="12" s="1"/>
  <c r="R21" i="12"/>
  <c r="S21" i="12"/>
  <c r="T21" i="12"/>
  <c r="AC21" i="12" s="1"/>
  <c r="AL21" i="12" s="1"/>
  <c r="U21" i="12"/>
  <c r="Z21" i="12" s="1"/>
  <c r="AI21" i="12" s="1"/>
  <c r="N22" i="12"/>
  <c r="O22" i="12"/>
  <c r="P22" i="12"/>
  <c r="Y22" i="12" s="1"/>
  <c r="AH22" i="12" s="1"/>
  <c r="Q22" i="12"/>
  <c r="V22" i="12" s="1"/>
  <c r="AE22" i="12" s="1"/>
  <c r="R22" i="12"/>
  <c r="S22" i="12"/>
  <c r="T22" i="12"/>
  <c r="AC22" i="12" s="1"/>
  <c r="AL22" i="12" s="1"/>
  <c r="U22" i="12"/>
  <c r="Z22" i="12" s="1"/>
  <c r="AI22" i="12" s="1"/>
  <c r="N23" i="12"/>
  <c r="O23" i="12"/>
  <c r="P23" i="12"/>
  <c r="Y23" i="12" s="1"/>
  <c r="AH23" i="12" s="1"/>
  <c r="Q23" i="12"/>
  <c r="V23" i="12" s="1"/>
  <c r="AE23" i="12" s="1"/>
  <c r="R23" i="12"/>
  <c r="S23" i="12"/>
  <c r="T23" i="12"/>
  <c r="AC23" i="12" s="1"/>
  <c r="AL23" i="12" s="1"/>
  <c r="U23" i="12"/>
  <c r="Z23" i="12" s="1"/>
  <c r="AI23" i="12" s="1"/>
  <c r="N24" i="12"/>
  <c r="O24" i="12"/>
  <c r="P24" i="12"/>
  <c r="Y24" i="12" s="1"/>
  <c r="AH24" i="12" s="1"/>
  <c r="Q24" i="12"/>
  <c r="V24" i="12" s="1"/>
  <c r="AE24" i="12" s="1"/>
  <c r="R24" i="12"/>
  <c r="S24" i="12"/>
  <c r="T24" i="12"/>
  <c r="AC24" i="12" s="1"/>
  <c r="AL24" i="12" s="1"/>
  <c r="U24" i="12"/>
  <c r="Z24" i="12" s="1"/>
  <c r="AI24" i="12" s="1"/>
  <c r="N25" i="12"/>
  <c r="O25" i="12"/>
  <c r="P25" i="12"/>
  <c r="Y25" i="12" s="1"/>
  <c r="AH25" i="12" s="1"/>
  <c r="Q25" i="12"/>
  <c r="V25" i="12" s="1"/>
  <c r="AE25" i="12" s="1"/>
  <c r="R25" i="12"/>
  <c r="S25" i="12"/>
  <c r="T25" i="12"/>
  <c r="AC25" i="12" s="1"/>
  <c r="AL25" i="12" s="1"/>
  <c r="U25" i="12"/>
  <c r="Z25" i="12" s="1"/>
  <c r="AI25" i="12" s="1"/>
  <c r="N26" i="12"/>
  <c r="O26" i="12"/>
  <c r="P26" i="12"/>
  <c r="Y26" i="12" s="1"/>
  <c r="AH26" i="12" s="1"/>
  <c r="Q26" i="12"/>
  <c r="V26" i="12" s="1"/>
  <c r="AE26" i="12" s="1"/>
  <c r="R26" i="12"/>
  <c r="S26" i="12"/>
  <c r="T26" i="12"/>
  <c r="AC26" i="12" s="1"/>
  <c r="AL26" i="12" s="1"/>
  <c r="U26" i="12"/>
  <c r="Z26" i="12" s="1"/>
  <c r="AI26" i="12" s="1"/>
  <c r="N27" i="12"/>
  <c r="O27" i="12"/>
  <c r="P27" i="12"/>
  <c r="Y27" i="12" s="1"/>
  <c r="AH27" i="12" s="1"/>
  <c r="Q27" i="12"/>
  <c r="V27" i="12" s="1"/>
  <c r="AE27" i="12" s="1"/>
  <c r="R27" i="12"/>
  <c r="S27" i="12"/>
  <c r="T27" i="12"/>
  <c r="AC27" i="12" s="1"/>
  <c r="AL27" i="12" s="1"/>
  <c r="U27" i="12"/>
  <c r="Z27" i="12" s="1"/>
  <c r="AI27" i="12" s="1"/>
  <c r="N28" i="12"/>
  <c r="O28" i="12"/>
  <c r="P28" i="12"/>
  <c r="Y28" i="12" s="1"/>
  <c r="AH28" i="12" s="1"/>
  <c r="Q28" i="12"/>
  <c r="V28" i="12" s="1"/>
  <c r="AE28" i="12" s="1"/>
  <c r="R28" i="12"/>
  <c r="S28" i="12"/>
  <c r="T28" i="12"/>
  <c r="AC28" i="12" s="1"/>
  <c r="AL28" i="12" s="1"/>
  <c r="U28" i="12"/>
  <c r="Z28" i="12" s="1"/>
  <c r="AI28" i="12" s="1"/>
  <c r="N29" i="12"/>
  <c r="O29" i="12"/>
  <c r="P29" i="12"/>
  <c r="Y29" i="12" s="1"/>
  <c r="AH29" i="12" s="1"/>
  <c r="Q29" i="12"/>
  <c r="V29" i="12" s="1"/>
  <c r="AE29" i="12" s="1"/>
  <c r="R29" i="12"/>
  <c r="S29" i="12"/>
  <c r="T29" i="12"/>
  <c r="AC29" i="12" s="1"/>
  <c r="AL29" i="12" s="1"/>
  <c r="U29" i="12"/>
  <c r="Z29" i="12" s="1"/>
  <c r="AI29" i="12" s="1"/>
  <c r="N30" i="12"/>
  <c r="O30" i="12"/>
  <c r="P30" i="12"/>
  <c r="Y30" i="12" s="1"/>
  <c r="AH30" i="12" s="1"/>
  <c r="Q30" i="12"/>
  <c r="V30" i="12" s="1"/>
  <c r="AE30" i="12" s="1"/>
  <c r="R30" i="12"/>
  <c r="S30" i="12"/>
  <c r="T30" i="12"/>
  <c r="AC30" i="12" s="1"/>
  <c r="AL30" i="12" s="1"/>
  <c r="U30" i="12"/>
  <c r="Z30" i="12" s="1"/>
  <c r="AI30" i="12" s="1"/>
  <c r="N31" i="12"/>
  <c r="O31" i="12"/>
  <c r="P31" i="12"/>
  <c r="Y31" i="12" s="1"/>
  <c r="AH31" i="12" s="1"/>
  <c r="Q31" i="12"/>
  <c r="V31" i="12" s="1"/>
  <c r="AE31" i="12" s="1"/>
  <c r="R31" i="12"/>
  <c r="S31" i="12"/>
  <c r="T31" i="12"/>
  <c r="AC31" i="12" s="1"/>
  <c r="AL31" i="12" s="1"/>
  <c r="U31" i="12"/>
  <c r="Z31" i="12" s="1"/>
  <c r="AI31" i="12" s="1"/>
  <c r="N32" i="12"/>
  <c r="O32" i="12"/>
  <c r="P32" i="12"/>
  <c r="Y32" i="12" s="1"/>
  <c r="AH32" i="12" s="1"/>
  <c r="Q32" i="12"/>
  <c r="V32" i="12" s="1"/>
  <c r="AE32" i="12" s="1"/>
  <c r="R32" i="12"/>
  <c r="S32" i="12"/>
  <c r="T32" i="12"/>
  <c r="AC32" i="12" s="1"/>
  <c r="AL32" i="12" s="1"/>
  <c r="U32" i="12"/>
  <c r="Z32" i="12" s="1"/>
  <c r="AI32" i="12" s="1"/>
  <c r="N33" i="12"/>
  <c r="O33" i="12"/>
  <c r="P33" i="12"/>
  <c r="Y33" i="12" s="1"/>
  <c r="AH33" i="12" s="1"/>
  <c r="Q33" i="12"/>
  <c r="V33" i="12" s="1"/>
  <c r="AE33" i="12" s="1"/>
  <c r="R33" i="12"/>
  <c r="S33" i="12"/>
  <c r="T33" i="12"/>
  <c r="AC33" i="12" s="1"/>
  <c r="AL33" i="12" s="1"/>
  <c r="U33" i="12"/>
  <c r="Z33" i="12" s="1"/>
  <c r="AI33" i="12" s="1"/>
  <c r="N34" i="12"/>
  <c r="O34" i="12"/>
  <c r="P34" i="12"/>
  <c r="Y34" i="12" s="1"/>
  <c r="AH34" i="12" s="1"/>
  <c r="Q34" i="12"/>
  <c r="V34" i="12" s="1"/>
  <c r="AE34" i="12" s="1"/>
  <c r="R34" i="12"/>
  <c r="S34" i="12"/>
  <c r="T34" i="12"/>
  <c r="AC34" i="12" s="1"/>
  <c r="AL34" i="12" s="1"/>
  <c r="U34" i="12"/>
  <c r="Z34" i="12" s="1"/>
  <c r="AI34" i="12" s="1"/>
  <c r="N35" i="12"/>
  <c r="O35" i="12"/>
  <c r="P35" i="12"/>
  <c r="Y35" i="12" s="1"/>
  <c r="AH35" i="12" s="1"/>
  <c r="Q35" i="12"/>
  <c r="V35" i="12" s="1"/>
  <c r="AE35" i="12" s="1"/>
  <c r="R35" i="12"/>
  <c r="S35" i="12"/>
  <c r="T35" i="12"/>
  <c r="AC35" i="12" s="1"/>
  <c r="AL35" i="12" s="1"/>
  <c r="U35" i="12"/>
  <c r="Z35" i="12" s="1"/>
  <c r="AI35" i="12" s="1"/>
  <c r="N36" i="12"/>
  <c r="O36" i="12"/>
  <c r="P36" i="12"/>
  <c r="Y36" i="12" s="1"/>
  <c r="AH36" i="12" s="1"/>
  <c r="Q36" i="12"/>
  <c r="V36" i="12" s="1"/>
  <c r="AE36" i="12" s="1"/>
  <c r="R36" i="12"/>
  <c r="S36" i="12"/>
  <c r="T36" i="12"/>
  <c r="AC36" i="12" s="1"/>
  <c r="AL36" i="12" s="1"/>
  <c r="U36" i="12"/>
  <c r="Z36" i="12" s="1"/>
  <c r="AI36" i="12" s="1"/>
  <c r="N37" i="12"/>
  <c r="O37" i="12"/>
  <c r="P37" i="12"/>
  <c r="Y37" i="12" s="1"/>
  <c r="AH37" i="12" s="1"/>
  <c r="Q37" i="12"/>
  <c r="V37" i="12" s="1"/>
  <c r="AE37" i="12" s="1"/>
  <c r="R37" i="12"/>
  <c r="S37" i="12"/>
  <c r="T37" i="12"/>
  <c r="AC37" i="12" s="1"/>
  <c r="AL37" i="12" s="1"/>
  <c r="U37" i="12"/>
  <c r="Z37" i="12" s="1"/>
  <c r="AI37" i="12" s="1"/>
  <c r="N38" i="12"/>
  <c r="O38" i="12"/>
  <c r="P38" i="12"/>
  <c r="Y38" i="12" s="1"/>
  <c r="AH38" i="12" s="1"/>
  <c r="Q38" i="12"/>
  <c r="V38" i="12" s="1"/>
  <c r="AE38" i="12" s="1"/>
  <c r="R38" i="12"/>
  <c r="S38" i="12"/>
  <c r="T38" i="12"/>
  <c r="AC38" i="12" s="1"/>
  <c r="AL38" i="12" s="1"/>
  <c r="U38" i="12"/>
  <c r="Z38" i="12" s="1"/>
  <c r="AI38" i="12" s="1"/>
  <c r="N39" i="12"/>
  <c r="O39" i="12"/>
  <c r="P39" i="12"/>
  <c r="Y39" i="12" s="1"/>
  <c r="AH39" i="12" s="1"/>
  <c r="Q39" i="12"/>
  <c r="V39" i="12" s="1"/>
  <c r="AE39" i="12" s="1"/>
  <c r="R39" i="12"/>
  <c r="S39" i="12"/>
  <c r="T39" i="12"/>
  <c r="AC39" i="12" s="1"/>
  <c r="AL39" i="12" s="1"/>
  <c r="U39" i="12"/>
  <c r="Z39" i="12" s="1"/>
  <c r="AI39" i="12" s="1"/>
  <c r="N40" i="12"/>
  <c r="O40" i="12"/>
  <c r="P40" i="12"/>
  <c r="Y40" i="12" s="1"/>
  <c r="AH40" i="12" s="1"/>
  <c r="Q40" i="12"/>
  <c r="V40" i="12" s="1"/>
  <c r="AE40" i="12" s="1"/>
  <c r="R40" i="12"/>
  <c r="S40" i="12"/>
  <c r="T40" i="12"/>
  <c r="AC40" i="12" s="1"/>
  <c r="AL40" i="12" s="1"/>
  <c r="U40" i="12"/>
  <c r="Z40" i="12" s="1"/>
  <c r="AI40" i="12" s="1"/>
  <c r="N41" i="12"/>
  <c r="O41" i="12"/>
  <c r="P41" i="12"/>
  <c r="Y41" i="12" s="1"/>
  <c r="AH41" i="12" s="1"/>
  <c r="Q41" i="12"/>
  <c r="V41" i="12" s="1"/>
  <c r="AE41" i="12" s="1"/>
  <c r="R41" i="12"/>
  <c r="S41" i="12"/>
  <c r="T41" i="12"/>
  <c r="AC41" i="12" s="1"/>
  <c r="AL41" i="12" s="1"/>
  <c r="U41" i="12"/>
  <c r="Z41" i="12" s="1"/>
  <c r="AI41" i="12" s="1"/>
  <c r="N42" i="12"/>
  <c r="O42" i="12"/>
  <c r="P42" i="12"/>
  <c r="Y42" i="12" s="1"/>
  <c r="AH42" i="12" s="1"/>
  <c r="Q42" i="12"/>
  <c r="V42" i="12" s="1"/>
  <c r="AE42" i="12" s="1"/>
  <c r="R42" i="12"/>
  <c r="S42" i="12"/>
  <c r="T42" i="12"/>
  <c r="AC42" i="12" s="1"/>
  <c r="AL42" i="12" s="1"/>
  <c r="U42" i="12"/>
  <c r="Z42" i="12" s="1"/>
  <c r="AI42" i="12" s="1"/>
  <c r="N43" i="12"/>
  <c r="O43" i="12"/>
  <c r="P43" i="12"/>
  <c r="Y43" i="12" s="1"/>
  <c r="AH43" i="12" s="1"/>
  <c r="Q43" i="12"/>
  <c r="V43" i="12" s="1"/>
  <c r="AE43" i="12" s="1"/>
  <c r="R43" i="12"/>
  <c r="S43" i="12"/>
  <c r="T43" i="12"/>
  <c r="AC43" i="12" s="1"/>
  <c r="AL43" i="12" s="1"/>
  <c r="U43" i="12"/>
  <c r="Z43" i="12" s="1"/>
  <c r="AI43" i="12" s="1"/>
  <c r="N44" i="12"/>
  <c r="O44" i="12"/>
  <c r="P44" i="12"/>
  <c r="Y44" i="12" s="1"/>
  <c r="AH44" i="12" s="1"/>
  <c r="Q44" i="12"/>
  <c r="V44" i="12" s="1"/>
  <c r="AE44" i="12" s="1"/>
  <c r="R44" i="12"/>
  <c r="S44" i="12"/>
  <c r="T44" i="12"/>
  <c r="AC44" i="12" s="1"/>
  <c r="AL44" i="12" s="1"/>
  <c r="U44" i="12"/>
  <c r="Z44" i="12" s="1"/>
  <c r="AI44" i="12" s="1"/>
  <c r="N45" i="12"/>
  <c r="O45" i="12"/>
  <c r="P45" i="12"/>
  <c r="Y45" i="12" s="1"/>
  <c r="AH45" i="12" s="1"/>
  <c r="Q45" i="12"/>
  <c r="V45" i="12" s="1"/>
  <c r="AE45" i="12" s="1"/>
  <c r="R45" i="12"/>
  <c r="S45" i="12"/>
  <c r="T45" i="12"/>
  <c r="AC45" i="12" s="1"/>
  <c r="AL45" i="12" s="1"/>
  <c r="U45" i="12"/>
  <c r="Z45" i="12" s="1"/>
  <c r="AI45" i="12" s="1"/>
  <c r="N46" i="12"/>
  <c r="O46" i="12"/>
  <c r="P46" i="12"/>
  <c r="Y46" i="12" s="1"/>
  <c r="AH46" i="12" s="1"/>
  <c r="Q46" i="12"/>
  <c r="V46" i="12" s="1"/>
  <c r="AE46" i="12" s="1"/>
  <c r="R46" i="12"/>
  <c r="S46" i="12"/>
  <c r="T46" i="12"/>
  <c r="AC46" i="12" s="1"/>
  <c r="AL46" i="12" s="1"/>
  <c r="U46" i="12"/>
  <c r="Z46" i="12" s="1"/>
  <c r="AI46" i="12" s="1"/>
  <c r="N47" i="12"/>
  <c r="O47" i="12"/>
  <c r="P47" i="12"/>
  <c r="Y47" i="12" s="1"/>
  <c r="AH47" i="12" s="1"/>
  <c r="Q47" i="12"/>
  <c r="V47" i="12" s="1"/>
  <c r="AE47" i="12" s="1"/>
  <c r="R47" i="12"/>
  <c r="S47" i="12"/>
  <c r="T47" i="12"/>
  <c r="AC47" i="12" s="1"/>
  <c r="AL47" i="12" s="1"/>
  <c r="U47" i="12"/>
  <c r="Z47" i="12" s="1"/>
  <c r="AI47" i="12" s="1"/>
  <c r="N48" i="12"/>
  <c r="O48" i="12"/>
  <c r="P48" i="12"/>
  <c r="Y48" i="12" s="1"/>
  <c r="AH48" i="12" s="1"/>
  <c r="Q48" i="12"/>
  <c r="V48" i="12" s="1"/>
  <c r="AE48" i="12" s="1"/>
  <c r="R48" i="12"/>
  <c r="S48" i="12"/>
  <c r="T48" i="12"/>
  <c r="AC48" i="12" s="1"/>
  <c r="AL48" i="12" s="1"/>
  <c r="U48" i="12"/>
  <c r="Z48" i="12" s="1"/>
  <c r="AI48" i="12" s="1"/>
  <c r="N49" i="12"/>
  <c r="O49" i="12"/>
  <c r="P49" i="12"/>
  <c r="Y49" i="12" s="1"/>
  <c r="AH49" i="12" s="1"/>
  <c r="Q49" i="12"/>
  <c r="V49" i="12" s="1"/>
  <c r="AE49" i="12" s="1"/>
  <c r="R49" i="12"/>
  <c r="S49" i="12"/>
  <c r="T49" i="12"/>
  <c r="AC49" i="12" s="1"/>
  <c r="AL49" i="12" s="1"/>
  <c r="U49" i="12"/>
  <c r="Z49" i="12" s="1"/>
  <c r="AI49" i="12" s="1"/>
  <c r="N50" i="12"/>
  <c r="O50" i="12"/>
  <c r="P50" i="12"/>
  <c r="Y50" i="12" s="1"/>
  <c r="AH50" i="12" s="1"/>
  <c r="Q50" i="12"/>
  <c r="V50" i="12" s="1"/>
  <c r="AE50" i="12" s="1"/>
  <c r="R50" i="12"/>
  <c r="S50" i="12"/>
  <c r="T50" i="12"/>
  <c r="AC50" i="12" s="1"/>
  <c r="AL50" i="12" s="1"/>
  <c r="U50" i="12"/>
  <c r="Z50" i="12" s="1"/>
  <c r="AI50" i="12" s="1"/>
  <c r="N51" i="12"/>
  <c r="O51" i="12"/>
  <c r="P51" i="12"/>
  <c r="Y51" i="12" s="1"/>
  <c r="AH51" i="12" s="1"/>
  <c r="Q51" i="12"/>
  <c r="V51" i="12" s="1"/>
  <c r="AE51" i="12" s="1"/>
  <c r="R51" i="12"/>
  <c r="S51" i="12"/>
  <c r="T51" i="12"/>
  <c r="AC51" i="12" s="1"/>
  <c r="AL51" i="12" s="1"/>
  <c r="U51" i="12"/>
  <c r="Z51" i="12" s="1"/>
  <c r="AI51" i="12" s="1"/>
  <c r="N52" i="12"/>
  <c r="O52" i="12"/>
  <c r="P52" i="12"/>
  <c r="Y52" i="12" s="1"/>
  <c r="AH52" i="12" s="1"/>
  <c r="Q52" i="12"/>
  <c r="V52" i="12" s="1"/>
  <c r="AE52" i="12" s="1"/>
  <c r="R52" i="12"/>
  <c r="S52" i="12"/>
  <c r="T52" i="12"/>
  <c r="AC52" i="12" s="1"/>
  <c r="AL52" i="12" s="1"/>
  <c r="U52" i="12"/>
  <c r="Z52" i="12" s="1"/>
  <c r="AI52" i="12" s="1"/>
  <c r="N53" i="12"/>
  <c r="O53" i="12"/>
  <c r="P53" i="12"/>
  <c r="Y53" i="12" s="1"/>
  <c r="AH53" i="12" s="1"/>
  <c r="Q53" i="12"/>
  <c r="V53" i="12" s="1"/>
  <c r="AE53" i="12" s="1"/>
  <c r="R53" i="12"/>
  <c r="S53" i="12"/>
  <c r="T53" i="12"/>
  <c r="AC53" i="12" s="1"/>
  <c r="AL53" i="12" s="1"/>
  <c r="U53" i="12"/>
  <c r="Z53" i="12" s="1"/>
  <c r="AI53" i="12" s="1"/>
  <c r="N54" i="12"/>
  <c r="O54" i="12"/>
  <c r="P54" i="12"/>
  <c r="Y54" i="12" s="1"/>
  <c r="AH54" i="12" s="1"/>
  <c r="Q54" i="12"/>
  <c r="V54" i="12" s="1"/>
  <c r="AE54" i="12" s="1"/>
  <c r="R54" i="12"/>
  <c r="S54" i="12"/>
  <c r="T54" i="12"/>
  <c r="AC54" i="12" s="1"/>
  <c r="AL54" i="12" s="1"/>
  <c r="U54" i="12"/>
  <c r="Z54" i="12" s="1"/>
  <c r="AI54" i="12" s="1"/>
  <c r="N55" i="12"/>
  <c r="O55" i="12"/>
  <c r="P55" i="12"/>
  <c r="Y55" i="12" s="1"/>
  <c r="AH55" i="12" s="1"/>
  <c r="Q55" i="12"/>
  <c r="V55" i="12" s="1"/>
  <c r="AE55" i="12" s="1"/>
  <c r="R55" i="12"/>
  <c r="S55" i="12"/>
  <c r="T55" i="12"/>
  <c r="AC55" i="12" s="1"/>
  <c r="AL55" i="12" s="1"/>
  <c r="U55" i="12"/>
  <c r="Z55" i="12" s="1"/>
  <c r="AI55" i="12" s="1"/>
  <c r="N56" i="12"/>
  <c r="O56" i="12"/>
  <c r="P56" i="12"/>
  <c r="Y56" i="12" s="1"/>
  <c r="AH56" i="12" s="1"/>
  <c r="Q56" i="12"/>
  <c r="V56" i="12" s="1"/>
  <c r="AE56" i="12" s="1"/>
  <c r="R56" i="12"/>
  <c r="S56" i="12"/>
  <c r="T56" i="12"/>
  <c r="AC56" i="12" s="1"/>
  <c r="AL56" i="12" s="1"/>
  <c r="U56" i="12"/>
  <c r="Z56" i="12" s="1"/>
  <c r="AI56" i="12" s="1"/>
  <c r="N57" i="12"/>
  <c r="O57" i="12"/>
  <c r="P57" i="12"/>
  <c r="Y57" i="12" s="1"/>
  <c r="AH57" i="12" s="1"/>
  <c r="Q57" i="12"/>
  <c r="V57" i="12" s="1"/>
  <c r="R57" i="12"/>
  <c r="S57" i="12"/>
  <c r="T57" i="12"/>
  <c r="AC57" i="12" s="1"/>
  <c r="AL57" i="12" s="1"/>
  <c r="U57" i="12"/>
  <c r="Z57" i="12" s="1"/>
  <c r="AI57" i="12" s="1"/>
  <c r="U4" i="12"/>
  <c r="Z4" i="12" s="1"/>
  <c r="AI4" i="12" s="1"/>
  <c r="T4" i="12"/>
  <c r="AC4" i="12" s="1"/>
  <c r="AL4" i="12" s="1"/>
  <c r="P4" i="12"/>
  <c r="Q4" i="12"/>
  <c r="R4" i="12"/>
  <c r="S4" i="12"/>
  <c r="O4" i="12"/>
  <c r="N4" i="12"/>
  <c r="D58" i="12"/>
  <c r="O5" i="11"/>
  <c r="AQ5" i="11" s="1"/>
  <c r="O6" i="11"/>
  <c r="AQ6" i="11" s="1"/>
  <c r="O7" i="11"/>
  <c r="AQ7" i="11" s="1"/>
  <c r="O8" i="11"/>
  <c r="AQ8" i="11" s="1"/>
  <c r="O9" i="11"/>
  <c r="AQ9" i="11" s="1"/>
  <c r="O10" i="11"/>
  <c r="AQ10" i="11" s="1"/>
  <c r="O11" i="11"/>
  <c r="AQ11" i="11" s="1"/>
  <c r="O12" i="11"/>
  <c r="AQ12" i="11" s="1"/>
  <c r="O13" i="11"/>
  <c r="AQ13" i="11" s="1"/>
  <c r="O14" i="11"/>
  <c r="AQ14" i="11" s="1"/>
  <c r="O15" i="11"/>
  <c r="AQ15" i="11" s="1"/>
  <c r="O16" i="11"/>
  <c r="AQ16" i="11" s="1"/>
  <c r="O17" i="11"/>
  <c r="AQ17" i="11" s="1"/>
  <c r="O18" i="11"/>
  <c r="AQ18" i="11" s="1"/>
  <c r="O19" i="11"/>
  <c r="AQ19" i="11" s="1"/>
  <c r="O20" i="11"/>
  <c r="AQ20" i="11" s="1"/>
  <c r="O21" i="11"/>
  <c r="AQ21" i="11" s="1"/>
  <c r="O22" i="11"/>
  <c r="AQ22" i="11" s="1"/>
  <c r="O23" i="11"/>
  <c r="AQ23" i="11" s="1"/>
  <c r="O24" i="11"/>
  <c r="AQ24" i="11" s="1"/>
  <c r="O25" i="11"/>
  <c r="AQ25" i="11" s="1"/>
  <c r="O26" i="11"/>
  <c r="AQ26" i="11" s="1"/>
  <c r="O27" i="11"/>
  <c r="AQ27" i="11" s="1"/>
  <c r="O28" i="11"/>
  <c r="AQ28" i="11" s="1"/>
  <c r="O29" i="11"/>
  <c r="AQ29" i="11" s="1"/>
  <c r="O30" i="11"/>
  <c r="AQ30" i="11" s="1"/>
  <c r="O31" i="11"/>
  <c r="AQ31" i="11" s="1"/>
  <c r="O32" i="11"/>
  <c r="AQ32" i="11" s="1"/>
  <c r="O33" i="11"/>
  <c r="AQ33" i="11" s="1"/>
  <c r="O34" i="11"/>
  <c r="AQ34" i="11" s="1"/>
  <c r="O35" i="11"/>
  <c r="AQ35" i="11" s="1"/>
  <c r="O36" i="11"/>
  <c r="AQ36" i="11" s="1"/>
  <c r="O37" i="11"/>
  <c r="AQ37" i="11" s="1"/>
  <c r="O38" i="11"/>
  <c r="AQ38" i="11" s="1"/>
  <c r="O39" i="11"/>
  <c r="AQ39" i="11" s="1"/>
  <c r="O40" i="11"/>
  <c r="AQ40" i="11" s="1"/>
  <c r="O41" i="11"/>
  <c r="AQ41" i="11" s="1"/>
  <c r="O42" i="11"/>
  <c r="AQ42" i="11" s="1"/>
  <c r="O43" i="11"/>
  <c r="AQ43" i="11" s="1"/>
  <c r="O44" i="11"/>
  <c r="AQ44" i="11" s="1"/>
  <c r="O45" i="11"/>
  <c r="AQ45" i="11" s="1"/>
  <c r="O46" i="11"/>
  <c r="AQ46" i="11" s="1"/>
  <c r="O47" i="11"/>
  <c r="AQ47" i="11" s="1"/>
  <c r="O48" i="11"/>
  <c r="AQ48" i="11" s="1"/>
  <c r="O49" i="11"/>
  <c r="AQ49" i="11" s="1"/>
  <c r="O50" i="11"/>
  <c r="AQ50" i="11" s="1"/>
  <c r="O51" i="11"/>
  <c r="AQ51" i="11" s="1"/>
  <c r="O52" i="11"/>
  <c r="AQ52" i="11" s="1"/>
  <c r="O53" i="11"/>
  <c r="AQ53" i="11" s="1"/>
  <c r="O54" i="11"/>
  <c r="AQ54" i="11" s="1"/>
  <c r="O55" i="11"/>
  <c r="AQ55" i="11" s="1"/>
  <c r="O56" i="11"/>
  <c r="AQ56" i="11" s="1"/>
  <c r="O57" i="11"/>
  <c r="AQ57" i="11" s="1"/>
  <c r="O4" i="11"/>
  <c r="AQ4" i="11" s="1"/>
  <c r="N58" i="11"/>
  <c r="M58" i="11"/>
  <c r="L58" i="11"/>
  <c r="K58" i="11"/>
  <c r="Z57" i="11"/>
  <c r="Y57" i="11"/>
  <c r="X57" i="11"/>
  <c r="W57" i="11"/>
  <c r="S57" i="11"/>
  <c r="R57" i="11"/>
  <c r="V57" i="11"/>
  <c r="U57" i="11"/>
  <c r="T57" i="11"/>
  <c r="Q57" i="11"/>
  <c r="P57" i="11"/>
  <c r="Z56" i="11"/>
  <c r="Y56" i="11"/>
  <c r="X56" i="11"/>
  <c r="W56" i="11"/>
  <c r="R56" i="11"/>
  <c r="Q56" i="11"/>
  <c r="V56" i="11"/>
  <c r="U56" i="11"/>
  <c r="T56" i="11"/>
  <c r="S56" i="11"/>
  <c r="P56" i="11"/>
  <c r="Z55" i="11"/>
  <c r="Y55" i="11"/>
  <c r="X55" i="11"/>
  <c r="W55" i="11"/>
  <c r="T55" i="11"/>
  <c r="P55" i="11"/>
  <c r="V55" i="11"/>
  <c r="U55" i="11"/>
  <c r="S55" i="11"/>
  <c r="R55" i="11"/>
  <c r="Q55" i="11"/>
  <c r="Z54" i="11"/>
  <c r="Y54" i="11"/>
  <c r="X54" i="11"/>
  <c r="W54" i="11"/>
  <c r="T54" i="11"/>
  <c r="V54" i="11"/>
  <c r="U54" i="11"/>
  <c r="S54" i="11"/>
  <c r="R54" i="11"/>
  <c r="Q54" i="11"/>
  <c r="P54" i="11"/>
  <c r="Z53" i="11"/>
  <c r="Y53" i="11"/>
  <c r="X53" i="11"/>
  <c r="W53" i="11"/>
  <c r="S53" i="11"/>
  <c r="V53" i="11"/>
  <c r="U53" i="11"/>
  <c r="T53" i="11"/>
  <c r="Q53" i="11"/>
  <c r="P53" i="11"/>
  <c r="Z52" i="11"/>
  <c r="Y52" i="11"/>
  <c r="X52" i="11"/>
  <c r="W52" i="11"/>
  <c r="V52" i="11"/>
  <c r="U52" i="11"/>
  <c r="S52" i="11"/>
  <c r="AD52" i="11" s="1"/>
  <c r="AI52" i="11" s="1"/>
  <c r="R52" i="11"/>
  <c r="Q52" i="11"/>
  <c r="T52" i="11"/>
  <c r="Z51" i="11"/>
  <c r="Y51" i="11"/>
  <c r="X51" i="11"/>
  <c r="W51" i="11"/>
  <c r="S51" i="11"/>
  <c r="P51" i="11"/>
  <c r="V51" i="11"/>
  <c r="U51" i="11"/>
  <c r="T51" i="11"/>
  <c r="R51" i="11"/>
  <c r="Q51" i="11"/>
  <c r="Z50" i="11"/>
  <c r="Y50" i="11"/>
  <c r="X50" i="11"/>
  <c r="W50" i="11"/>
  <c r="S50" i="11"/>
  <c r="V50" i="11"/>
  <c r="U50" i="11"/>
  <c r="T50" i="11"/>
  <c r="Q50" i="11"/>
  <c r="P50" i="11"/>
  <c r="Z49" i="11"/>
  <c r="Y49" i="11"/>
  <c r="X49" i="11"/>
  <c r="W49" i="11"/>
  <c r="R49" i="11"/>
  <c r="Q49" i="11"/>
  <c r="V49" i="11"/>
  <c r="U49" i="11"/>
  <c r="T49" i="11"/>
  <c r="S49" i="11"/>
  <c r="P49" i="11"/>
  <c r="Z48" i="11"/>
  <c r="Y48" i="11"/>
  <c r="X48" i="11"/>
  <c r="W48" i="11"/>
  <c r="U48" i="11"/>
  <c r="Q48" i="11"/>
  <c r="P48" i="11"/>
  <c r="V48" i="11"/>
  <c r="T48" i="11"/>
  <c r="S48" i="11"/>
  <c r="R48" i="11"/>
  <c r="Z47" i="11"/>
  <c r="Y47" i="11"/>
  <c r="X47" i="11"/>
  <c r="W47" i="11"/>
  <c r="V47" i="11"/>
  <c r="S47" i="11"/>
  <c r="U47" i="11"/>
  <c r="T47" i="11"/>
  <c r="R47" i="11"/>
  <c r="Q47" i="11"/>
  <c r="P47" i="11"/>
  <c r="Z46" i="11"/>
  <c r="Y46" i="11"/>
  <c r="X46" i="11"/>
  <c r="W46" i="11"/>
  <c r="V46" i="11"/>
  <c r="U46" i="11"/>
  <c r="R46" i="11"/>
  <c r="Q46" i="11"/>
  <c r="P46" i="11"/>
  <c r="T46" i="11"/>
  <c r="S46" i="11"/>
  <c r="Z45" i="11"/>
  <c r="Y45" i="11"/>
  <c r="X45" i="11"/>
  <c r="W45" i="11"/>
  <c r="V45" i="11"/>
  <c r="U45" i="11"/>
  <c r="T45" i="11"/>
  <c r="S45" i="11"/>
  <c r="R45" i="11"/>
  <c r="Q45" i="11"/>
  <c r="Z44" i="11"/>
  <c r="Y44" i="11"/>
  <c r="X44" i="11"/>
  <c r="W44" i="11"/>
  <c r="R44" i="11"/>
  <c r="V44" i="11"/>
  <c r="U44" i="11"/>
  <c r="T44" i="11"/>
  <c r="S44" i="11"/>
  <c r="Q44" i="11"/>
  <c r="Z43" i="11"/>
  <c r="Y43" i="11"/>
  <c r="X43" i="11"/>
  <c r="W43" i="11"/>
  <c r="T43" i="11"/>
  <c r="S43" i="11"/>
  <c r="Q43" i="11"/>
  <c r="V43" i="11"/>
  <c r="U43" i="11"/>
  <c r="R43" i="11"/>
  <c r="P43" i="11"/>
  <c r="Z42" i="11"/>
  <c r="Y42" i="11"/>
  <c r="X42" i="11"/>
  <c r="W42" i="11"/>
  <c r="V42" i="11"/>
  <c r="R42" i="11"/>
  <c r="U42" i="11"/>
  <c r="T42" i="11"/>
  <c r="S42" i="11"/>
  <c r="Q42" i="11"/>
  <c r="P42" i="11"/>
  <c r="Z41" i="11"/>
  <c r="Y41" i="11"/>
  <c r="X41" i="11"/>
  <c r="W41" i="11"/>
  <c r="S41" i="11"/>
  <c r="R41" i="11"/>
  <c r="V41" i="11"/>
  <c r="U41" i="11"/>
  <c r="T41" i="11"/>
  <c r="P41" i="11"/>
  <c r="Z40" i="11"/>
  <c r="Y40" i="11"/>
  <c r="X40" i="11"/>
  <c r="W40" i="11"/>
  <c r="U40" i="11"/>
  <c r="R40" i="11"/>
  <c r="V40" i="11"/>
  <c r="T40" i="11"/>
  <c r="S40" i="11"/>
  <c r="Q40" i="11"/>
  <c r="Z39" i="11"/>
  <c r="Y39" i="11"/>
  <c r="X39" i="11"/>
  <c r="W39" i="11"/>
  <c r="V39" i="11"/>
  <c r="T39" i="11"/>
  <c r="Q39" i="11"/>
  <c r="P39" i="11"/>
  <c r="U39" i="11"/>
  <c r="S39" i="11"/>
  <c r="R39" i="11"/>
  <c r="Z38" i="11"/>
  <c r="Y38" i="11"/>
  <c r="X38" i="11"/>
  <c r="W38" i="11"/>
  <c r="V38" i="11"/>
  <c r="U38" i="11"/>
  <c r="R38" i="11"/>
  <c r="Q38" i="11"/>
  <c r="T38" i="11"/>
  <c r="S38" i="11"/>
  <c r="AA37" i="11"/>
  <c r="AF37" i="11" s="1"/>
  <c r="Z37" i="11"/>
  <c r="Y37" i="11"/>
  <c r="X37" i="11"/>
  <c r="W37" i="11"/>
  <c r="U37" i="11"/>
  <c r="S37" i="11"/>
  <c r="Q37" i="11"/>
  <c r="P37" i="11"/>
  <c r="V37" i="11"/>
  <c r="T37" i="11"/>
  <c r="R37" i="11"/>
  <c r="Z36" i="11"/>
  <c r="Y36" i="11"/>
  <c r="X36" i="11"/>
  <c r="W36" i="11"/>
  <c r="S36" i="11"/>
  <c r="V36" i="11"/>
  <c r="U36" i="11"/>
  <c r="T36" i="11"/>
  <c r="R36" i="11"/>
  <c r="Q36" i="11"/>
  <c r="Z35" i="11"/>
  <c r="Y35" i="11"/>
  <c r="X35" i="11"/>
  <c r="W35" i="11"/>
  <c r="V35" i="11"/>
  <c r="R35" i="11"/>
  <c r="U35" i="11"/>
  <c r="T35" i="11"/>
  <c r="S35" i="11"/>
  <c r="Q35" i="11"/>
  <c r="P35" i="11"/>
  <c r="Z34" i="11"/>
  <c r="Y34" i="11"/>
  <c r="X34" i="11"/>
  <c r="W34" i="11"/>
  <c r="V34" i="11"/>
  <c r="T34" i="11"/>
  <c r="Q34" i="11"/>
  <c r="U34" i="11"/>
  <c r="S34" i="11"/>
  <c r="R34" i="11"/>
  <c r="Z33" i="11"/>
  <c r="Y33" i="11"/>
  <c r="X33" i="11"/>
  <c r="W33" i="11"/>
  <c r="U33" i="11"/>
  <c r="T33" i="11"/>
  <c r="S33" i="11"/>
  <c r="Q33" i="11"/>
  <c r="V33" i="11"/>
  <c r="R33" i="11"/>
  <c r="P33" i="11"/>
  <c r="Z32" i="11"/>
  <c r="Y32" i="11"/>
  <c r="X32" i="11"/>
  <c r="W32" i="11"/>
  <c r="U32" i="11"/>
  <c r="V32" i="11"/>
  <c r="T32" i="11"/>
  <c r="S32" i="11"/>
  <c r="Q32" i="11"/>
  <c r="P32" i="11"/>
  <c r="Z31" i="11"/>
  <c r="Y31" i="11"/>
  <c r="X31" i="11"/>
  <c r="W31" i="11"/>
  <c r="U31" i="11"/>
  <c r="Q31" i="11"/>
  <c r="V31" i="11"/>
  <c r="T31" i="11"/>
  <c r="S31" i="11"/>
  <c r="R31" i="11"/>
  <c r="Z30" i="11"/>
  <c r="Y30" i="11"/>
  <c r="X30" i="11"/>
  <c r="W30" i="11"/>
  <c r="T30" i="11"/>
  <c r="V30" i="11"/>
  <c r="U30" i="11"/>
  <c r="S30" i="11"/>
  <c r="R30" i="11"/>
  <c r="Q30" i="11"/>
  <c r="P30" i="11"/>
  <c r="Z29" i="11"/>
  <c r="Y29" i="11"/>
  <c r="X29" i="11"/>
  <c r="W29" i="11"/>
  <c r="T29" i="11"/>
  <c r="R29" i="11"/>
  <c r="V29" i="11"/>
  <c r="U29" i="11"/>
  <c r="S29" i="11"/>
  <c r="Q29" i="11"/>
  <c r="AA29" i="11" s="1"/>
  <c r="AF29" i="11" s="1"/>
  <c r="P29" i="11"/>
  <c r="Z28" i="11"/>
  <c r="Y28" i="11"/>
  <c r="X28" i="11"/>
  <c r="W28" i="11"/>
  <c r="V28" i="11"/>
  <c r="U28" i="11"/>
  <c r="Q28" i="11"/>
  <c r="T28" i="11"/>
  <c r="S28" i="11"/>
  <c r="R28" i="11"/>
  <c r="P28" i="11"/>
  <c r="Z27" i="11"/>
  <c r="Y27" i="11"/>
  <c r="X27" i="11"/>
  <c r="W27" i="11"/>
  <c r="V27" i="11"/>
  <c r="R27" i="11"/>
  <c r="Q27" i="11"/>
  <c r="U27" i="11"/>
  <c r="T27" i="11"/>
  <c r="S27" i="11"/>
  <c r="Z26" i="11"/>
  <c r="Y26" i="11"/>
  <c r="X26" i="11"/>
  <c r="W26" i="11"/>
  <c r="V26" i="11"/>
  <c r="T26" i="11"/>
  <c r="R26" i="11"/>
  <c r="U26" i="11"/>
  <c r="S26" i="11"/>
  <c r="Q26" i="11"/>
  <c r="Z25" i="11"/>
  <c r="Y25" i="11"/>
  <c r="X25" i="11"/>
  <c r="W25" i="11"/>
  <c r="S25" i="11"/>
  <c r="R25" i="11"/>
  <c r="V25" i="11"/>
  <c r="U25" i="11"/>
  <c r="T25" i="11"/>
  <c r="Q25" i="11"/>
  <c r="P25" i="11"/>
  <c r="Z24" i="11"/>
  <c r="Y24" i="11"/>
  <c r="X24" i="11"/>
  <c r="W24" i="11"/>
  <c r="T24" i="11"/>
  <c r="P24" i="11"/>
  <c r="V24" i="11"/>
  <c r="U24" i="11"/>
  <c r="S24" i="11"/>
  <c r="R24" i="11"/>
  <c r="Q24" i="11"/>
  <c r="Z23" i="11"/>
  <c r="Y23" i="11"/>
  <c r="X23" i="11"/>
  <c r="W23" i="11"/>
  <c r="Q23" i="11"/>
  <c r="V23" i="11"/>
  <c r="U23" i="11"/>
  <c r="T23" i="11"/>
  <c r="S23" i="11"/>
  <c r="R23" i="11"/>
  <c r="Z22" i="11"/>
  <c r="Y22" i="11"/>
  <c r="X22" i="11"/>
  <c r="W22" i="11"/>
  <c r="U22" i="11"/>
  <c r="S22" i="11"/>
  <c r="Q22" i="11"/>
  <c r="V22" i="11"/>
  <c r="T22" i="11"/>
  <c r="R22" i="11"/>
  <c r="P22" i="11"/>
  <c r="Z21" i="11"/>
  <c r="Y21" i="11"/>
  <c r="X21" i="11"/>
  <c r="W21" i="11"/>
  <c r="R21" i="11"/>
  <c r="V21" i="11"/>
  <c r="U21" i="11"/>
  <c r="T21" i="11"/>
  <c r="S21" i="11"/>
  <c r="Q21" i="11"/>
  <c r="P21" i="11"/>
  <c r="Z20" i="11"/>
  <c r="Y20" i="11"/>
  <c r="X20" i="11"/>
  <c r="W20" i="11"/>
  <c r="U20" i="11"/>
  <c r="Q20" i="11"/>
  <c r="V20" i="11"/>
  <c r="T20" i="11"/>
  <c r="S20" i="11"/>
  <c r="R20" i="11"/>
  <c r="Z19" i="11"/>
  <c r="Y19" i="11"/>
  <c r="X19" i="11"/>
  <c r="W19" i="11"/>
  <c r="T19" i="11"/>
  <c r="V19" i="11"/>
  <c r="U19" i="11"/>
  <c r="S19" i="11"/>
  <c r="R19" i="11"/>
  <c r="Q19" i="11"/>
  <c r="P19" i="11"/>
  <c r="Z18" i="11"/>
  <c r="Y18" i="11"/>
  <c r="X18" i="11"/>
  <c r="W18" i="11"/>
  <c r="T18" i="11"/>
  <c r="R18" i="11"/>
  <c r="V18" i="11"/>
  <c r="U18" i="11"/>
  <c r="S18" i="11"/>
  <c r="Q18" i="11"/>
  <c r="P18" i="11"/>
  <c r="Z17" i="11"/>
  <c r="Y17" i="11"/>
  <c r="X17" i="11"/>
  <c r="W17" i="11"/>
  <c r="U17" i="11"/>
  <c r="S17" i="11"/>
  <c r="Q17" i="11"/>
  <c r="V17" i="11"/>
  <c r="T17" i="11"/>
  <c r="P17" i="11"/>
  <c r="Z16" i="11"/>
  <c r="Y16" i="11"/>
  <c r="X16" i="11"/>
  <c r="W16" i="11"/>
  <c r="V16" i="11"/>
  <c r="R16" i="11"/>
  <c r="P16" i="11"/>
  <c r="U16" i="11"/>
  <c r="T16" i="11"/>
  <c r="S16" i="11"/>
  <c r="Q16" i="11"/>
  <c r="Z15" i="11"/>
  <c r="Y15" i="11"/>
  <c r="X15" i="11"/>
  <c r="W15" i="11"/>
  <c r="U15" i="11"/>
  <c r="S15" i="11"/>
  <c r="P15" i="11"/>
  <c r="V15" i="11"/>
  <c r="T15" i="11"/>
  <c r="R15" i="11"/>
  <c r="Q15" i="11"/>
  <c r="Z14" i="11"/>
  <c r="Y14" i="11"/>
  <c r="X14" i="11"/>
  <c r="W14" i="11"/>
  <c r="V14" i="11"/>
  <c r="S14" i="11"/>
  <c r="U14" i="11"/>
  <c r="T14" i="11"/>
  <c r="R14" i="11"/>
  <c r="Q14" i="11"/>
  <c r="Z13" i="11"/>
  <c r="Y13" i="11"/>
  <c r="X13" i="11"/>
  <c r="W13" i="11"/>
  <c r="V13" i="11"/>
  <c r="R13" i="11"/>
  <c r="U13" i="11"/>
  <c r="T13" i="11"/>
  <c r="S13" i="11"/>
  <c r="Q13" i="11"/>
  <c r="P13" i="11"/>
  <c r="Z12" i="11"/>
  <c r="Y12" i="11"/>
  <c r="X12" i="11"/>
  <c r="W12" i="11"/>
  <c r="Q12" i="11"/>
  <c r="V12" i="11"/>
  <c r="U12" i="11"/>
  <c r="T12" i="11"/>
  <c r="S12" i="11"/>
  <c r="R12" i="11"/>
  <c r="Z11" i="11"/>
  <c r="Y11" i="11"/>
  <c r="X11" i="11"/>
  <c r="W11" i="11"/>
  <c r="T11" i="11"/>
  <c r="V11" i="11"/>
  <c r="U11" i="11"/>
  <c r="S11" i="11"/>
  <c r="R11" i="11"/>
  <c r="Q11" i="11"/>
  <c r="P11" i="11"/>
  <c r="Z10" i="11"/>
  <c r="Y10" i="11"/>
  <c r="X10" i="11"/>
  <c r="W10" i="11"/>
  <c r="V10" i="11"/>
  <c r="T10" i="11"/>
  <c r="R10" i="11"/>
  <c r="U10" i="11"/>
  <c r="S10" i="11"/>
  <c r="Q10" i="11"/>
  <c r="P10" i="11"/>
  <c r="Z9" i="11"/>
  <c r="Y9" i="11"/>
  <c r="X9" i="11"/>
  <c r="W9" i="11"/>
  <c r="V9" i="11"/>
  <c r="S9" i="11"/>
  <c r="Q9" i="11"/>
  <c r="U9" i="11"/>
  <c r="T9" i="11"/>
  <c r="R9" i="11"/>
  <c r="P9" i="11"/>
  <c r="Z8" i="11"/>
  <c r="Y8" i="11"/>
  <c r="X8" i="11"/>
  <c r="W8" i="11"/>
  <c r="U8" i="11"/>
  <c r="T8" i="11"/>
  <c r="R8" i="11"/>
  <c r="P8" i="11"/>
  <c r="V8" i="11"/>
  <c r="S8" i="11"/>
  <c r="Q8" i="11"/>
  <c r="Z7" i="11"/>
  <c r="Y7" i="11"/>
  <c r="X7" i="11"/>
  <c r="W7" i="11"/>
  <c r="U7" i="11"/>
  <c r="S7" i="11"/>
  <c r="V7" i="11"/>
  <c r="T7" i="11"/>
  <c r="R7" i="11"/>
  <c r="Q7" i="11"/>
  <c r="Z6" i="11"/>
  <c r="Y6" i="11"/>
  <c r="X6" i="11"/>
  <c r="W6" i="11"/>
  <c r="V6" i="11"/>
  <c r="S6" i="11"/>
  <c r="U6" i="11"/>
  <c r="T6" i="11"/>
  <c r="R6" i="11"/>
  <c r="Q6" i="11"/>
  <c r="Z5" i="11"/>
  <c r="Y5" i="11"/>
  <c r="X5" i="11"/>
  <c r="W5" i="11"/>
  <c r="V5" i="11"/>
  <c r="T5" i="11"/>
  <c r="R5" i="11"/>
  <c r="P5" i="11"/>
  <c r="U5" i="11"/>
  <c r="S5" i="11"/>
  <c r="Z4" i="11"/>
  <c r="Y4" i="11"/>
  <c r="X4" i="11"/>
  <c r="W4" i="11"/>
  <c r="T4" i="11"/>
  <c r="P4" i="11"/>
  <c r="R4" i="11"/>
  <c r="AR47" i="11" l="1"/>
  <c r="AS47" i="11"/>
  <c r="AT47" i="11"/>
  <c r="AT31" i="11"/>
  <c r="AR31" i="11"/>
  <c r="AS31" i="11"/>
  <c r="AR15" i="11"/>
  <c r="AS15" i="11"/>
  <c r="AT15" i="11"/>
  <c r="AM50" i="12"/>
  <c r="AT54" i="11"/>
  <c r="AS54" i="11"/>
  <c r="AR54" i="11"/>
  <c r="AT46" i="11"/>
  <c r="AS46" i="11"/>
  <c r="AR46" i="11"/>
  <c r="AT34" i="11"/>
  <c r="AS34" i="11"/>
  <c r="AR34" i="11"/>
  <c r="AT26" i="11"/>
  <c r="AR26" i="11"/>
  <c r="AS26" i="11"/>
  <c r="AT14" i="11"/>
  <c r="AS14" i="11"/>
  <c r="AR14" i="11"/>
  <c r="AT6" i="11"/>
  <c r="AS6" i="11"/>
  <c r="AR6" i="11"/>
  <c r="AB48" i="11"/>
  <c r="AG48" i="11" s="1"/>
  <c r="AS57" i="11"/>
  <c r="AT57" i="11"/>
  <c r="AR57" i="11"/>
  <c r="AS53" i="11"/>
  <c r="AT53" i="11"/>
  <c r="AR53" i="11"/>
  <c r="AS49" i="11"/>
  <c r="AT49" i="11"/>
  <c r="AR49" i="11"/>
  <c r="AS45" i="11"/>
  <c r="AR45" i="11"/>
  <c r="AT45" i="11"/>
  <c r="AS41" i="11"/>
  <c r="AT41" i="11"/>
  <c r="AR41" i="11"/>
  <c r="AS37" i="11"/>
  <c r="AT37" i="11"/>
  <c r="AR37" i="11"/>
  <c r="AS33" i="11"/>
  <c r="AT33" i="11"/>
  <c r="AR33" i="11"/>
  <c r="AS29" i="11"/>
  <c r="AT29" i="11"/>
  <c r="AR29" i="11"/>
  <c r="AS25" i="11"/>
  <c r="AT25" i="11"/>
  <c r="AR25" i="11"/>
  <c r="AS21" i="11"/>
  <c r="AT21" i="11"/>
  <c r="AR21" i="11"/>
  <c r="AS17" i="11"/>
  <c r="AT17" i="11"/>
  <c r="AR17" i="11"/>
  <c r="AS13" i="11"/>
  <c r="AT13" i="11"/>
  <c r="AR13" i="11"/>
  <c r="AS9" i="11"/>
  <c r="AR9" i="11"/>
  <c r="AT9" i="11"/>
  <c r="AS5" i="11"/>
  <c r="AT5" i="11"/>
  <c r="AR5" i="11"/>
  <c r="AT55" i="11"/>
  <c r="AR55" i="11"/>
  <c r="AS55" i="11"/>
  <c r="AR39" i="11"/>
  <c r="AT39" i="11"/>
  <c r="AS39" i="11"/>
  <c r="AR23" i="11"/>
  <c r="AS23" i="11"/>
  <c r="AT23" i="11"/>
  <c r="AR11" i="11"/>
  <c r="AS11" i="11"/>
  <c r="AT11" i="11"/>
  <c r="AB5" i="11"/>
  <c r="AG5" i="11" s="1"/>
  <c r="AT50" i="11"/>
  <c r="AR50" i="11"/>
  <c r="AS50" i="11"/>
  <c r="AT42" i="11"/>
  <c r="AS42" i="11"/>
  <c r="AR42" i="11"/>
  <c r="AT30" i="11"/>
  <c r="AS30" i="11"/>
  <c r="AR30" i="11"/>
  <c r="AT22" i="11"/>
  <c r="AS22" i="11"/>
  <c r="AR22" i="11"/>
  <c r="AT10" i="11"/>
  <c r="AS10" i="11"/>
  <c r="AR10" i="11"/>
  <c r="AA42" i="11"/>
  <c r="AF42" i="11" s="1"/>
  <c r="AR56" i="11"/>
  <c r="AS56" i="11"/>
  <c r="AT56" i="11"/>
  <c r="AR52" i="11"/>
  <c r="AS52" i="11"/>
  <c r="AT52" i="11"/>
  <c r="AR48" i="11"/>
  <c r="AS48" i="11"/>
  <c r="AT48" i="11"/>
  <c r="AR44" i="11"/>
  <c r="AS44" i="11"/>
  <c r="AT44" i="11"/>
  <c r="AR40" i="11"/>
  <c r="AS40" i="11"/>
  <c r="AT40" i="11"/>
  <c r="AR36" i="11"/>
  <c r="AS36" i="11"/>
  <c r="AT36" i="11"/>
  <c r="AR32" i="11"/>
  <c r="AS32" i="11"/>
  <c r="AT32" i="11"/>
  <c r="AR28" i="11"/>
  <c r="AS28" i="11"/>
  <c r="AT28" i="11"/>
  <c r="AR24" i="11"/>
  <c r="AS24" i="11"/>
  <c r="AT24" i="11"/>
  <c r="AR20" i="11"/>
  <c r="AS20" i="11"/>
  <c r="AT20" i="11"/>
  <c r="AR16" i="11"/>
  <c r="AS16" i="11"/>
  <c r="AT16" i="11"/>
  <c r="AR12" i="11"/>
  <c r="AS12" i="11"/>
  <c r="AT12" i="11"/>
  <c r="AR8" i="11"/>
  <c r="AS8" i="11"/>
  <c r="AT8" i="11"/>
  <c r="AR51" i="11"/>
  <c r="AT51" i="11"/>
  <c r="AS51" i="11"/>
  <c r="AR35" i="11"/>
  <c r="AS35" i="11"/>
  <c r="AT35" i="11"/>
  <c r="AR19" i="11"/>
  <c r="AT19" i="11"/>
  <c r="AS19" i="11"/>
  <c r="AM53" i="12"/>
  <c r="AR43" i="11"/>
  <c r="AS43" i="11"/>
  <c r="AT43" i="11"/>
  <c r="AR27" i="11"/>
  <c r="AT27" i="11"/>
  <c r="AS27" i="11"/>
  <c r="AR7" i="11"/>
  <c r="AS7" i="11"/>
  <c r="AT7" i="11"/>
  <c r="AR4" i="11"/>
  <c r="AS4" i="11"/>
  <c r="AT4" i="11"/>
  <c r="AT38" i="11"/>
  <c r="AR38" i="11"/>
  <c r="AS38" i="11"/>
  <c r="AT18" i="11"/>
  <c r="AR18" i="11"/>
  <c r="AS18" i="11"/>
  <c r="AB15" i="11"/>
  <c r="AG15" i="11" s="1"/>
  <c r="AE57" i="12"/>
  <c r="AM57" i="12" s="1"/>
  <c r="AM56" i="12"/>
  <c r="AM55" i="12"/>
  <c r="AM54" i="12"/>
  <c r="AM52" i="12"/>
  <c r="AM51" i="12"/>
  <c r="AM49" i="12"/>
  <c r="AM48" i="12"/>
  <c r="AM47" i="12"/>
  <c r="AM46" i="12"/>
  <c r="AM45" i="12"/>
  <c r="AM40" i="12"/>
  <c r="AM39" i="12"/>
  <c r="AM38" i="12"/>
  <c r="AM37" i="12"/>
  <c r="AM36" i="12"/>
  <c r="AM35" i="12"/>
  <c r="AM34" i="12"/>
  <c r="AM33" i="12"/>
  <c r="AM32" i="12"/>
  <c r="AM31" i="12"/>
  <c r="AM30" i="12"/>
  <c r="AM29" i="12"/>
  <c r="AM28" i="12"/>
  <c r="AM27" i="12"/>
  <c r="AM26" i="12"/>
  <c r="AM25" i="12"/>
  <c r="AM24" i="12"/>
  <c r="AM23" i="12"/>
  <c r="AM22" i="12"/>
  <c r="AM21" i="12"/>
  <c r="AM20" i="12"/>
  <c r="AM19" i="12"/>
  <c r="AM18" i="12"/>
  <c r="AM17" i="12"/>
  <c r="AM16" i="12"/>
  <c r="AM15" i="12"/>
  <c r="AM14" i="12"/>
  <c r="V13" i="12"/>
  <c r="AE13" i="12" s="1"/>
  <c r="AM13" i="12" s="1"/>
  <c r="V12" i="12"/>
  <c r="AE12" i="12" s="1"/>
  <c r="AM12" i="12" s="1"/>
  <c r="V11" i="12"/>
  <c r="AE11" i="12" s="1"/>
  <c r="AM11" i="12" s="1"/>
  <c r="V10" i="12"/>
  <c r="AE10" i="12" s="1"/>
  <c r="AM10" i="12" s="1"/>
  <c r="V9" i="12"/>
  <c r="AE9" i="12" s="1"/>
  <c r="AM9" i="12" s="1"/>
  <c r="V8" i="12"/>
  <c r="AE8" i="12" s="1"/>
  <c r="AM8" i="12" s="1"/>
  <c r="V7" i="12"/>
  <c r="AE7" i="12" s="1"/>
  <c r="AM7" i="12" s="1"/>
  <c r="V6" i="12"/>
  <c r="AE6" i="12" s="1"/>
  <c r="AM6" i="12" s="1"/>
  <c r="V5" i="12"/>
  <c r="AE5" i="12" s="1"/>
  <c r="AM5" i="12" s="1"/>
  <c r="AM44" i="12"/>
  <c r="AM43" i="12"/>
  <c r="AM42" i="12"/>
  <c r="AM41" i="12"/>
  <c r="AM42" i="11"/>
  <c r="AM37" i="11"/>
  <c r="AM29" i="11"/>
  <c r="O58" i="12"/>
  <c r="AP57" i="12"/>
  <c r="AP56" i="12"/>
  <c r="AP55" i="12"/>
  <c r="AP54" i="12"/>
  <c r="AP53" i="12"/>
  <c r="AP52" i="12"/>
  <c r="AP51" i="12"/>
  <c r="AP50" i="12"/>
  <c r="AP49" i="12"/>
  <c r="AP48" i="12"/>
  <c r="AP47" i="12"/>
  <c r="AP46" i="12"/>
  <c r="AP45" i="12"/>
  <c r="AP44" i="12"/>
  <c r="AP43" i="12"/>
  <c r="AP42" i="12"/>
  <c r="AP41" i="12"/>
  <c r="AP40" i="12"/>
  <c r="AP39" i="12"/>
  <c r="AP38" i="12"/>
  <c r="AP37" i="12"/>
  <c r="AP36" i="12"/>
  <c r="AP35" i="12"/>
  <c r="AP34" i="12"/>
  <c r="AP33" i="12"/>
  <c r="AP32" i="12"/>
  <c r="AP31" i="12"/>
  <c r="AP30" i="12"/>
  <c r="AP29" i="12"/>
  <c r="AP28" i="12"/>
  <c r="AP27" i="12"/>
  <c r="AP26" i="12"/>
  <c r="AP25" i="12"/>
  <c r="AP24" i="12"/>
  <c r="AP23" i="12"/>
  <c r="AP22" i="12"/>
  <c r="AP21" i="12"/>
  <c r="AP20" i="12"/>
  <c r="AP19" i="12"/>
  <c r="AP18" i="12"/>
  <c r="AP17" i="12"/>
  <c r="AP16" i="12"/>
  <c r="AP15" i="12"/>
  <c r="AP14" i="12"/>
  <c r="AP13" i="12"/>
  <c r="AP12" i="12"/>
  <c r="AP11" i="12"/>
  <c r="AP10" i="12"/>
  <c r="AP9" i="12"/>
  <c r="AP8" i="12"/>
  <c r="AP7" i="12"/>
  <c r="AP6" i="12"/>
  <c r="AP5" i="12"/>
  <c r="X4" i="12"/>
  <c r="AG4" i="12" s="1"/>
  <c r="W4" i="12"/>
  <c r="AF4" i="12" s="1"/>
  <c r="P58" i="12"/>
  <c r="Y4" i="12"/>
  <c r="Q58" i="12"/>
  <c r="V4" i="12"/>
  <c r="AA4" i="12"/>
  <c r="AJ4" i="12" s="1"/>
  <c r="AF63" i="12" s="1"/>
  <c r="AB4" i="12"/>
  <c r="AK4" i="12" s="1"/>
  <c r="AC58" i="12"/>
  <c r="AA57" i="12"/>
  <c r="AJ57" i="12" s="1"/>
  <c r="AB57" i="12"/>
  <c r="AK57" i="12" s="1"/>
  <c r="AA56" i="12"/>
  <c r="AJ56" i="12" s="1"/>
  <c r="AB56" i="12"/>
  <c r="AK56" i="12" s="1"/>
  <c r="AA55" i="12"/>
  <c r="AJ55" i="12" s="1"/>
  <c r="AB55" i="12"/>
  <c r="AK55" i="12" s="1"/>
  <c r="AA54" i="12"/>
  <c r="AJ54" i="12" s="1"/>
  <c r="AB54" i="12"/>
  <c r="AK54" i="12" s="1"/>
  <c r="AA53" i="12"/>
  <c r="AJ53" i="12" s="1"/>
  <c r="AB53" i="12"/>
  <c r="AK53" i="12" s="1"/>
  <c r="AA52" i="12"/>
  <c r="AJ52" i="12" s="1"/>
  <c r="AB52" i="12"/>
  <c r="AK52" i="12" s="1"/>
  <c r="AA51" i="12"/>
  <c r="AJ51" i="12" s="1"/>
  <c r="AB51" i="12"/>
  <c r="AK51" i="12" s="1"/>
  <c r="AA50" i="12"/>
  <c r="AJ50" i="12" s="1"/>
  <c r="AB50" i="12"/>
  <c r="AK50" i="12" s="1"/>
  <c r="AA49" i="12"/>
  <c r="AJ49" i="12" s="1"/>
  <c r="AB49" i="12"/>
  <c r="AK49" i="12" s="1"/>
  <c r="AA48" i="12"/>
  <c r="AJ48" i="12" s="1"/>
  <c r="AB48" i="12"/>
  <c r="AK48" i="12" s="1"/>
  <c r="AA47" i="12"/>
  <c r="AJ47" i="12" s="1"/>
  <c r="AB47" i="12"/>
  <c r="AK47" i="12" s="1"/>
  <c r="AA46" i="12"/>
  <c r="AJ46" i="12" s="1"/>
  <c r="AB46" i="12"/>
  <c r="AK46" i="12" s="1"/>
  <c r="AA45" i="12"/>
  <c r="AJ45" i="12" s="1"/>
  <c r="AB45" i="12"/>
  <c r="AK45" i="12" s="1"/>
  <c r="AA44" i="12"/>
  <c r="AJ44" i="12" s="1"/>
  <c r="AB44" i="12"/>
  <c r="AK44" i="12" s="1"/>
  <c r="AA43" i="12"/>
  <c r="AJ43" i="12" s="1"/>
  <c r="AB43" i="12"/>
  <c r="AK43" i="12" s="1"/>
  <c r="AA42" i="12"/>
  <c r="AJ42" i="12" s="1"/>
  <c r="AB42" i="12"/>
  <c r="AK42" i="12" s="1"/>
  <c r="AA41" i="12"/>
  <c r="AJ41" i="12" s="1"/>
  <c r="AB41" i="12"/>
  <c r="AK41" i="12" s="1"/>
  <c r="AA40" i="12"/>
  <c r="AJ40" i="12" s="1"/>
  <c r="AB40" i="12"/>
  <c r="AK40" i="12" s="1"/>
  <c r="AB39" i="12"/>
  <c r="AK39" i="12" s="1"/>
  <c r="AA39" i="12"/>
  <c r="AJ39" i="12" s="1"/>
  <c r="AB38" i="12"/>
  <c r="AK38" i="12" s="1"/>
  <c r="AA38" i="12"/>
  <c r="AJ38" i="12" s="1"/>
  <c r="AB37" i="12"/>
  <c r="AK37" i="12" s="1"/>
  <c r="AA37" i="12"/>
  <c r="AJ37" i="12" s="1"/>
  <c r="AB36" i="12"/>
  <c r="AK36" i="12" s="1"/>
  <c r="AA36" i="12"/>
  <c r="AJ36" i="12" s="1"/>
  <c r="AB35" i="12"/>
  <c r="AK35" i="12" s="1"/>
  <c r="AA35" i="12"/>
  <c r="AJ35" i="12" s="1"/>
  <c r="AB34" i="12"/>
  <c r="AK34" i="12" s="1"/>
  <c r="AA34" i="12"/>
  <c r="AJ34" i="12" s="1"/>
  <c r="AB33" i="12"/>
  <c r="AK33" i="12" s="1"/>
  <c r="AA33" i="12"/>
  <c r="AJ33" i="12" s="1"/>
  <c r="AB32" i="12"/>
  <c r="AK32" i="12" s="1"/>
  <c r="AA32" i="12"/>
  <c r="AJ32" i="12" s="1"/>
  <c r="AB31" i="12"/>
  <c r="AK31" i="12" s="1"/>
  <c r="AA31" i="12"/>
  <c r="AJ31" i="12" s="1"/>
  <c r="AB30" i="12"/>
  <c r="AK30" i="12" s="1"/>
  <c r="AA30" i="12"/>
  <c r="AJ30" i="12" s="1"/>
  <c r="AB29" i="12"/>
  <c r="AK29" i="12" s="1"/>
  <c r="AA29" i="12"/>
  <c r="AJ29" i="12" s="1"/>
  <c r="AB28" i="12"/>
  <c r="AK28" i="12" s="1"/>
  <c r="AA28" i="12"/>
  <c r="AJ28" i="12" s="1"/>
  <c r="AB27" i="12"/>
  <c r="AK27" i="12" s="1"/>
  <c r="AA27" i="12"/>
  <c r="AJ27" i="12" s="1"/>
  <c r="AB26" i="12"/>
  <c r="AK26" i="12" s="1"/>
  <c r="AA26" i="12"/>
  <c r="AJ26" i="12" s="1"/>
  <c r="AB25" i="12"/>
  <c r="AK25" i="12" s="1"/>
  <c r="AA25" i="12"/>
  <c r="AJ25" i="12" s="1"/>
  <c r="AB24" i="12"/>
  <c r="AK24" i="12" s="1"/>
  <c r="AA24" i="12"/>
  <c r="AJ24" i="12" s="1"/>
  <c r="AB23" i="12"/>
  <c r="AK23" i="12" s="1"/>
  <c r="AA23" i="12"/>
  <c r="AJ23" i="12" s="1"/>
  <c r="AB22" i="12"/>
  <c r="AK22" i="12" s="1"/>
  <c r="AA22" i="12"/>
  <c r="AJ22" i="12" s="1"/>
  <c r="AB21" i="12"/>
  <c r="AK21" i="12" s="1"/>
  <c r="AA21" i="12"/>
  <c r="AJ21" i="12" s="1"/>
  <c r="AB20" i="12"/>
  <c r="AK20" i="12" s="1"/>
  <c r="AA20" i="12"/>
  <c r="AJ20" i="12" s="1"/>
  <c r="AB19" i="12"/>
  <c r="AA19" i="12"/>
  <c r="AJ19" i="12" s="1"/>
  <c r="AB18" i="12"/>
  <c r="AK18" i="12" s="1"/>
  <c r="AA18" i="12"/>
  <c r="AJ18" i="12" s="1"/>
  <c r="AB17" i="12"/>
  <c r="AK17" i="12" s="1"/>
  <c r="AA17" i="12"/>
  <c r="AJ17" i="12" s="1"/>
  <c r="AB16" i="12"/>
  <c r="AK16" i="12" s="1"/>
  <c r="AA16" i="12"/>
  <c r="AJ16" i="12" s="1"/>
  <c r="AB15" i="12"/>
  <c r="AA15" i="12"/>
  <c r="AJ15" i="12" s="1"/>
  <c r="AB14" i="12"/>
  <c r="AK14" i="12" s="1"/>
  <c r="AA14" i="12"/>
  <c r="AJ14" i="12" s="1"/>
  <c r="AB13" i="12"/>
  <c r="AK13" i="12" s="1"/>
  <c r="AA13" i="12"/>
  <c r="AJ13" i="12" s="1"/>
  <c r="AB12" i="12"/>
  <c r="AK12" i="12" s="1"/>
  <c r="AA12" i="12"/>
  <c r="AJ12" i="12" s="1"/>
  <c r="AB11" i="12"/>
  <c r="AK11" i="12" s="1"/>
  <c r="AA11" i="12"/>
  <c r="AJ11" i="12" s="1"/>
  <c r="AB10" i="12"/>
  <c r="AK10" i="12" s="1"/>
  <c r="AA10" i="12"/>
  <c r="AJ10" i="12" s="1"/>
  <c r="AB9" i="12"/>
  <c r="AK9" i="12" s="1"/>
  <c r="AA9" i="12"/>
  <c r="AJ9" i="12" s="1"/>
  <c r="AB8" i="12"/>
  <c r="AK8" i="12" s="1"/>
  <c r="AA8" i="12"/>
  <c r="AJ8" i="12" s="1"/>
  <c r="AB7" i="12"/>
  <c r="AK7" i="12" s="1"/>
  <c r="AA7" i="12"/>
  <c r="AJ7" i="12" s="1"/>
  <c r="AB6" i="12"/>
  <c r="AK6" i="12" s="1"/>
  <c r="AA6" i="12"/>
  <c r="AJ6" i="12" s="1"/>
  <c r="AB5" i="12"/>
  <c r="AA5" i="12"/>
  <c r="AJ5" i="12" s="1"/>
  <c r="W57" i="12"/>
  <c r="AF57" i="12" s="1"/>
  <c r="AN57" i="12" s="1"/>
  <c r="X57" i="12"/>
  <c r="AG57" i="12" s="1"/>
  <c r="AO57" i="12" s="1"/>
  <c r="W56" i="12"/>
  <c r="AF56" i="12" s="1"/>
  <c r="X56" i="12"/>
  <c r="AG56" i="12" s="1"/>
  <c r="AO56" i="12" s="1"/>
  <c r="W55" i="12"/>
  <c r="AF55" i="12" s="1"/>
  <c r="AN55" i="12" s="1"/>
  <c r="X55" i="12"/>
  <c r="AG55" i="12" s="1"/>
  <c r="AO55" i="12" s="1"/>
  <c r="W54" i="12"/>
  <c r="AF54" i="12" s="1"/>
  <c r="X54" i="12"/>
  <c r="AG54" i="12" s="1"/>
  <c r="AO54" i="12" s="1"/>
  <c r="W53" i="12"/>
  <c r="AF53" i="12" s="1"/>
  <c r="AN53" i="12" s="1"/>
  <c r="X53" i="12"/>
  <c r="AG53" i="12" s="1"/>
  <c r="AO53" i="12" s="1"/>
  <c r="W52" i="12"/>
  <c r="AF52" i="12" s="1"/>
  <c r="X52" i="12"/>
  <c r="AG52" i="12" s="1"/>
  <c r="AO52" i="12" s="1"/>
  <c r="W51" i="12"/>
  <c r="AF51" i="12" s="1"/>
  <c r="AN51" i="12" s="1"/>
  <c r="X51" i="12"/>
  <c r="AG51" i="12" s="1"/>
  <c r="AO51" i="12" s="1"/>
  <c r="W50" i="12"/>
  <c r="AF50" i="12" s="1"/>
  <c r="X50" i="12"/>
  <c r="AG50" i="12" s="1"/>
  <c r="AO50" i="12" s="1"/>
  <c r="W49" i="12"/>
  <c r="AF49" i="12" s="1"/>
  <c r="AN49" i="12" s="1"/>
  <c r="X49" i="12"/>
  <c r="AG49" i="12" s="1"/>
  <c r="AO49" i="12" s="1"/>
  <c r="W48" i="12"/>
  <c r="AF48" i="12" s="1"/>
  <c r="X48" i="12"/>
  <c r="AG48" i="12" s="1"/>
  <c r="AO48" i="12" s="1"/>
  <c r="W47" i="12"/>
  <c r="AF47" i="12" s="1"/>
  <c r="AN47" i="12" s="1"/>
  <c r="X47" i="12"/>
  <c r="AG47" i="12" s="1"/>
  <c r="AO47" i="12" s="1"/>
  <c r="W46" i="12"/>
  <c r="AF46" i="12" s="1"/>
  <c r="X46" i="12"/>
  <c r="AG46" i="12" s="1"/>
  <c r="AO46" i="12" s="1"/>
  <c r="W45" i="12"/>
  <c r="AF45" i="12" s="1"/>
  <c r="AN45" i="12" s="1"/>
  <c r="X45" i="12"/>
  <c r="AG45" i="12" s="1"/>
  <c r="AO45" i="12" s="1"/>
  <c r="W44" i="12"/>
  <c r="AF44" i="12" s="1"/>
  <c r="X44" i="12"/>
  <c r="AG44" i="12" s="1"/>
  <c r="AO44" i="12" s="1"/>
  <c r="W43" i="12"/>
  <c r="AF43" i="12" s="1"/>
  <c r="AN43" i="12" s="1"/>
  <c r="X43" i="12"/>
  <c r="AG43" i="12" s="1"/>
  <c r="AO43" i="12" s="1"/>
  <c r="W42" i="12"/>
  <c r="AF42" i="12" s="1"/>
  <c r="X42" i="12"/>
  <c r="AG42" i="12" s="1"/>
  <c r="AO42" i="12" s="1"/>
  <c r="W41" i="12"/>
  <c r="AF41" i="12" s="1"/>
  <c r="AN41" i="12" s="1"/>
  <c r="X41" i="12"/>
  <c r="AG41" i="12" s="1"/>
  <c r="AO41" i="12" s="1"/>
  <c r="X40" i="12"/>
  <c r="AG40" i="12" s="1"/>
  <c r="AO40" i="12" s="1"/>
  <c r="W40" i="12"/>
  <c r="AF40" i="12" s="1"/>
  <c r="X39" i="12"/>
  <c r="AG39" i="12" s="1"/>
  <c r="AO39" i="12" s="1"/>
  <c r="W39" i="12"/>
  <c r="AF39" i="12" s="1"/>
  <c r="AN39" i="12" s="1"/>
  <c r="X38" i="12"/>
  <c r="AG38" i="12" s="1"/>
  <c r="W38" i="12"/>
  <c r="AF38" i="12" s="1"/>
  <c r="AN38" i="12" s="1"/>
  <c r="X37" i="12"/>
  <c r="W37" i="12"/>
  <c r="X36" i="12"/>
  <c r="AG36" i="12" s="1"/>
  <c r="W36" i="12"/>
  <c r="AF36" i="12" s="1"/>
  <c r="AN36" i="12" s="1"/>
  <c r="X35" i="12"/>
  <c r="AG35" i="12" s="1"/>
  <c r="AO35" i="12" s="1"/>
  <c r="W35" i="12"/>
  <c r="AF35" i="12" s="1"/>
  <c r="AN35" i="12" s="1"/>
  <c r="X34" i="12"/>
  <c r="AG34" i="12" s="1"/>
  <c r="W34" i="12"/>
  <c r="AF34" i="12" s="1"/>
  <c r="AN34" i="12" s="1"/>
  <c r="X33" i="12"/>
  <c r="AG33" i="12" s="1"/>
  <c r="AO33" i="12" s="1"/>
  <c r="W33" i="12"/>
  <c r="AF33" i="12" s="1"/>
  <c r="AN33" i="12" s="1"/>
  <c r="X32" i="12"/>
  <c r="AG32" i="12" s="1"/>
  <c r="W32" i="12"/>
  <c r="AF32" i="12" s="1"/>
  <c r="AN32" i="12" s="1"/>
  <c r="X31" i="12"/>
  <c r="AG31" i="12" s="1"/>
  <c r="AO31" i="12" s="1"/>
  <c r="W31" i="12"/>
  <c r="AF31" i="12" s="1"/>
  <c r="AN31" i="12" s="1"/>
  <c r="X30" i="12"/>
  <c r="AG30" i="12" s="1"/>
  <c r="W30" i="12"/>
  <c r="AF30" i="12" s="1"/>
  <c r="AN30" i="12" s="1"/>
  <c r="X29" i="12"/>
  <c r="AG29" i="12" s="1"/>
  <c r="AO29" i="12" s="1"/>
  <c r="W29" i="12"/>
  <c r="AF29" i="12" s="1"/>
  <c r="AN29" i="12" s="1"/>
  <c r="X28" i="12"/>
  <c r="AG28" i="12" s="1"/>
  <c r="W28" i="12"/>
  <c r="AF28" i="12" s="1"/>
  <c r="AN28" i="12" s="1"/>
  <c r="X27" i="12"/>
  <c r="AG27" i="12" s="1"/>
  <c r="AO27" i="12" s="1"/>
  <c r="W27" i="12"/>
  <c r="AF27" i="12" s="1"/>
  <c r="AN27" i="12" s="1"/>
  <c r="X26" i="12"/>
  <c r="AG26" i="12" s="1"/>
  <c r="W26" i="12"/>
  <c r="AF26" i="12" s="1"/>
  <c r="AN26" i="12" s="1"/>
  <c r="X25" i="12"/>
  <c r="AG25" i="12" s="1"/>
  <c r="AO25" i="12" s="1"/>
  <c r="W25" i="12"/>
  <c r="AF25" i="12" s="1"/>
  <c r="AN25" i="12" s="1"/>
  <c r="X24" i="12"/>
  <c r="AG24" i="12" s="1"/>
  <c r="W24" i="12"/>
  <c r="AF24" i="12" s="1"/>
  <c r="AN24" i="12" s="1"/>
  <c r="X23" i="12"/>
  <c r="AG23" i="12" s="1"/>
  <c r="AO23" i="12" s="1"/>
  <c r="W23" i="12"/>
  <c r="AF23" i="12" s="1"/>
  <c r="AN23" i="12" s="1"/>
  <c r="X22" i="12"/>
  <c r="AG22" i="12" s="1"/>
  <c r="W22" i="12"/>
  <c r="AF22" i="12" s="1"/>
  <c r="AN22" i="12" s="1"/>
  <c r="X21" i="12"/>
  <c r="AG21" i="12" s="1"/>
  <c r="AO21" i="12" s="1"/>
  <c r="W21" i="12"/>
  <c r="AF21" i="12" s="1"/>
  <c r="AN21" i="12" s="1"/>
  <c r="X20" i="12"/>
  <c r="AG20" i="12" s="1"/>
  <c r="W20" i="12"/>
  <c r="AF20" i="12" s="1"/>
  <c r="AN20" i="12" s="1"/>
  <c r="X19" i="12"/>
  <c r="AG19" i="12" s="1"/>
  <c r="W19" i="12"/>
  <c r="AF19" i="12" s="1"/>
  <c r="AN19" i="12" s="1"/>
  <c r="X18" i="12"/>
  <c r="AG18" i="12" s="1"/>
  <c r="W18" i="12"/>
  <c r="AF18" i="12" s="1"/>
  <c r="AN18" i="12" s="1"/>
  <c r="X17" i="12"/>
  <c r="AG17" i="12" s="1"/>
  <c r="AO17" i="12" s="1"/>
  <c r="W17" i="12"/>
  <c r="AF17" i="12" s="1"/>
  <c r="AN17" i="12" s="1"/>
  <c r="X16" i="12"/>
  <c r="AG16" i="12" s="1"/>
  <c r="W16" i="12"/>
  <c r="AF16" i="12" s="1"/>
  <c r="AN16" i="12" s="1"/>
  <c r="X15" i="12"/>
  <c r="AG15" i="12" s="1"/>
  <c r="W15" i="12"/>
  <c r="AF15" i="12" s="1"/>
  <c r="AN15" i="12" s="1"/>
  <c r="X14" i="12"/>
  <c r="AG14" i="12" s="1"/>
  <c r="W14" i="12"/>
  <c r="AF14" i="12" s="1"/>
  <c r="AN14" i="12" s="1"/>
  <c r="X13" i="12"/>
  <c r="AG13" i="12" s="1"/>
  <c r="AO13" i="12" s="1"/>
  <c r="W13" i="12"/>
  <c r="AF13" i="12" s="1"/>
  <c r="AN13" i="12" s="1"/>
  <c r="X12" i="12"/>
  <c r="AG12" i="12" s="1"/>
  <c r="W12" i="12"/>
  <c r="AF12" i="12" s="1"/>
  <c r="AN12" i="12" s="1"/>
  <c r="X11" i="12"/>
  <c r="AG11" i="12" s="1"/>
  <c r="AO11" i="12" s="1"/>
  <c r="W11" i="12"/>
  <c r="AF11" i="12" s="1"/>
  <c r="AN11" i="12" s="1"/>
  <c r="X10" i="12"/>
  <c r="AG10" i="12" s="1"/>
  <c r="W10" i="12"/>
  <c r="AF10" i="12" s="1"/>
  <c r="AN10" i="12" s="1"/>
  <c r="X9" i="12"/>
  <c r="AG9" i="12" s="1"/>
  <c r="AO9" i="12" s="1"/>
  <c r="W9" i="12"/>
  <c r="AF9" i="12" s="1"/>
  <c r="AN9" i="12" s="1"/>
  <c r="X8" i="12"/>
  <c r="AG8" i="12" s="1"/>
  <c r="W8" i="12"/>
  <c r="AF8" i="12" s="1"/>
  <c r="AN8" i="12" s="1"/>
  <c r="X7" i="12"/>
  <c r="AG7" i="12" s="1"/>
  <c r="AO7" i="12" s="1"/>
  <c r="W7" i="12"/>
  <c r="AF7" i="12" s="1"/>
  <c r="AN7" i="12" s="1"/>
  <c r="X6" i="12"/>
  <c r="AG6" i="12" s="1"/>
  <c r="W6" i="12"/>
  <c r="AF6" i="12" s="1"/>
  <c r="AN6" i="12" s="1"/>
  <c r="X5" i="12"/>
  <c r="AG5" i="12" s="1"/>
  <c r="W5" i="12"/>
  <c r="AF5" i="12" s="1"/>
  <c r="AN5" i="12" s="1"/>
  <c r="R58" i="12"/>
  <c r="Z58" i="12"/>
  <c r="U58" i="12"/>
  <c r="T58" i="12"/>
  <c r="S58" i="12"/>
  <c r="N58" i="12"/>
  <c r="D65" i="12"/>
  <c r="M58" i="12"/>
  <c r="AL58" i="11"/>
  <c r="D65" i="11" s="1"/>
  <c r="AK58" i="11"/>
  <c r="AA18" i="11"/>
  <c r="AF18" i="11" s="1"/>
  <c r="AC31" i="11"/>
  <c r="AH31" i="11" s="1"/>
  <c r="AA32" i="11"/>
  <c r="AF32" i="11" s="1"/>
  <c r="AM32" i="11" s="1"/>
  <c r="AN32" i="11" s="1"/>
  <c r="AO32" i="11" s="1"/>
  <c r="AP32" i="11" s="1"/>
  <c r="AC44" i="11"/>
  <c r="AH44" i="11" s="1"/>
  <c r="AC49" i="11"/>
  <c r="AH49" i="11" s="1"/>
  <c r="AC56" i="11"/>
  <c r="AH56" i="11" s="1"/>
  <c r="AB42" i="11"/>
  <c r="AG42" i="11" s="1"/>
  <c r="AA53" i="11"/>
  <c r="AF53" i="11" s="1"/>
  <c r="AM53" i="11" s="1"/>
  <c r="AB19" i="11"/>
  <c r="AG19" i="11" s="1"/>
  <c r="AD22" i="11"/>
  <c r="AI22" i="11" s="1"/>
  <c r="AD24" i="11"/>
  <c r="AI24" i="11" s="1"/>
  <c r="AC25" i="11"/>
  <c r="AH25" i="11" s="1"/>
  <c r="AD39" i="11"/>
  <c r="AI39" i="11" s="1"/>
  <c r="AB51" i="11"/>
  <c r="AG51" i="11" s="1"/>
  <c r="AA54" i="11"/>
  <c r="AF54" i="11" s="1"/>
  <c r="AM54" i="11" s="1"/>
  <c r="AD6" i="11"/>
  <c r="AI6" i="11" s="1"/>
  <c r="AB8" i="11"/>
  <c r="AG8" i="11" s="1"/>
  <c r="AB10" i="11"/>
  <c r="AG10" i="11" s="1"/>
  <c r="AD14" i="11"/>
  <c r="AI14" i="11" s="1"/>
  <c r="AC26" i="11"/>
  <c r="AH26" i="11" s="1"/>
  <c r="AA26" i="11"/>
  <c r="AF26" i="11" s="1"/>
  <c r="AM26" i="11" s="1"/>
  <c r="AA39" i="11"/>
  <c r="AF39" i="11" s="1"/>
  <c r="AM39" i="11" s="1"/>
  <c r="AD50" i="11"/>
  <c r="AI50" i="11" s="1"/>
  <c r="AC10" i="11"/>
  <c r="AH10" i="11" s="1"/>
  <c r="AC13" i="11"/>
  <c r="AH13" i="11" s="1"/>
  <c r="AD18" i="11"/>
  <c r="AI18" i="11" s="1"/>
  <c r="AB24" i="11"/>
  <c r="AG24" i="11" s="1"/>
  <c r="AB30" i="11"/>
  <c r="AG30" i="11" s="1"/>
  <c r="AB41" i="11"/>
  <c r="AG41" i="11" s="1"/>
  <c r="AD42" i="11"/>
  <c r="AI42" i="11" s="1"/>
  <c r="AB43" i="11"/>
  <c r="AG43" i="11" s="1"/>
  <c r="AD46" i="11"/>
  <c r="AI46" i="11" s="1"/>
  <c r="AB55" i="11"/>
  <c r="AG55" i="11" s="1"/>
  <c r="AD8" i="11"/>
  <c r="AI8" i="11" s="1"/>
  <c r="AC9" i="11"/>
  <c r="AH9" i="11" s="1"/>
  <c r="AC12" i="11"/>
  <c r="AH12" i="11" s="1"/>
  <c r="AB16" i="11"/>
  <c r="AG16" i="11" s="1"/>
  <c r="AD21" i="11"/>
  <c r="AI21" i="11" s="1"/>
  <c r="AC23" i="11"/>
  <c r="AH23" i="11" s="1"/>
  <c r="AD28" i="11"/>
  <c r="AI28" i="11" s="1"/>
  <c r="AD36" i="11"/>
  <c r="AI36" i="11" s="1"/>
  <c r="AB39" i="11"/>
  <c r="AG39" i="11" s="1"/>
  <c r="AB46" i="11"/>
  <c r="AG46" i="11" s="1"/>
  <c r="AB56" i="11"/>
  <c r="AG56" i="11" s="1"/>
  <c r="AD11" i="11"/>
  <c r="AI11" i="11" s="1"/>
  <c r="AA11" i="11"/>
  <c r="AF11" i="11" s="1"/>
  <c r="AM11" i="11" s="1"/>
  <c r="AC11" i="11"/>
  <c r="AH11" i="11" s="1"/>
  <c r="AD16" i="11"/>
  <c r="AI16" i="11" s="1"/>
  <c r="AD19" i="11"/>
  <c r="AI19" i="11" s="1"/>
  <c r="AC19" i="11"/>
  <c r="AH19" i="11" s="1"/>
  <c r="AA19" i="11"/>
  <c r="AF19" i="11" s="1"/>
  <c r="AM19" i="11" s="1"/>
  <c r="AN19" i="11" s="1"/>
  <c r="AA22" i="11"/>
  <c r="AF22" i="11" s="1"/>
  <c r="AM22" i="11" s="1"/>
  <c r="AN22" i="11" s="1"/>
  <c r="P31" i="11"/>
  <c r="AB31" i="11" s="1"/>
  <c r="AG31" i="11" s="1"/>
  <c r="D58" i="11"/>
  <c r="H58" i="11"/>
  <c r="X58" i="11"/>
  <c r="AD7" i="11"/>
  <c r="AI7" i="11" s="1"/>
  <c r="AC7" i="11"/>
  <c r="AH7" i="11" s="1"/>
  <c r="AA7" i="11"/>
  <c r="AF7" i="11" s="1"/>
  <c r="AA12" i="11"/>
  <c r="AF12" i="11" s="1"/>
  <c r="AM12" i="11" s="1"/>
  <c r="AD12" i="11"/>
  <c r="AI12" i="11" s="1"/>
  <c r="AA13" i="11"/>
  <c r="AF13" i="11" s="1"/>
  <c r="AB18" i="11"/>
  <c r="AG18" i="11" s="1"/>
  <c r="AC21" i="11"/>
  <c r="AH21" i="11" s="1"/>
  <c r="AB22" i="11"/>
  <c r="AG22" i="11" s="1"/>
  <c r="AC22" i="11"/>
  <c r="AH22" i="11" s="1"/>
  <c r="AD23" i="11"/>
  <c r="AI23" i="11" s="1"/>
  <c r="AA23" i="11"/>
  <c r="AF23" i="11" s="1"/>
  <c r="AM23" i="11" s="1"/>
  <c r="AB25" i="11"/>
  <c r="AG25" i="11" s="1"/>
  <c r="AA27" i="11"/>
  <c r="AF27" i="11" s="1"/>
  <c r="AM27" i="11" s="1"/>
  <c r="AC27" i="11"/>
  <c r="AH27" i="11" s="1"/>
  <c r="AD27" i="11"/>
  <c r="AI27" i="11" s="1"/>
  <c r="AB29" i="11"/>
  <c r="AG29" i="11" s="1"/>
  <c r="AD30" i="11"/>
  <c r="AI30" i="11" s="1"/>
  <c r="AJ30" i="11" s="1"/>
  <c r="AA30" i="11"/>
  <c r="AF30" i="11" s="1"/>
  <c r="AM30" i="11" s="1"/>
  <c r="AN30" i="11" s="1"/>
  <c r="AO30" i="11" s="1"/>
  <c r="AC30" i="11"/>
  <c r="AH30" i="11" s="1"/>
  <c r="AD33" i="11"/>
  <c r="AI33" i="11" s="1"/>
  <c r="AC33" i="11"/>
  <c r="AH33" i="11" s="1"/>
  <c r="AA33" i="11"/>
  <c r="AF33" i="11" s="1"/>
  <c r="AM33" i="11" s="1"/>
  <c r="AD35" i="11"/>
  <c r="AI35" i="11" s="1"/>
  <c r="P38" i="11"/>
  <c r="AB38" i="11" s="1"/>
  <c r="AG38" i="11" s="1"/>
  <c r="P40" i="11"/>
  <c r="AB40" i="11" s="1"/>
  <c r="AG40" i="11" s="1"/>
  <c r="T58" i="11"/>
  <c r="Q5" i="11"/>
  <c r="P6" i="11"/>
  <c r="AB6" i="11" s="1"/>
  <c r="AG6" i="11" s="1"/>
  <c r="AA8" i="11"/>
  <c r="AF8" i="11" s="1"/>
  <c r="AM8" i="11" s="1"/>
  <c r="AN8" i="11" s="1"/>
  <c r="AO8" i="11" s="1"/>
  <c r="AC8" i="11"/>
  <c r="AH8" i="11" s="1"/>
  <c r="AA9" i="11"/>
  <c r="AF9" i="11" s="1"/>
  <c r="AM9" i="11" s="1"/>
  <c r="AD9" i="11"/>
  <c r="AI9" i="11" s="1"/>
  <c r="AA10" i="11"/>
  <c r="AF10" i="11" s="1"/>
  <c r="AM10" i="11" s="1"/>
  <c r="AN10" i="11" s="1"/>
  <c r="AO10" i="11" s="1"/>
  <c r="AB11" i="11"/>
  <c r="AG11" i="11" s="1"/>
  <c r="P12" i="11"/>
  <c r="AB12" i="11" s="1"/>
  <c r="AG12" i="11" s="1"/>
  <c r="AD13" i="11"/>
  <c r="AI13" i="11" s="1"/>
  <c r="AD15" i="11"/>
  <c r="AI15" i="11" s="1"/>
  <c r="AJ15" i="11" s="1"/>
  <c r="AA15" i="11"/>
  <c r="AF15" i="11" s="1"/>
  <c r="AM15" i="11" s="1"/>
  <c r="AN15" i="11" s="1"/>
  <c r="AO15" i="11" s="1"/>
  <c r="AC15" i="11"/>
  <c r="AH15" i="11" s="1"/>
  <c r="R17" i="11"/>
  <c r="AC18" i="11"/>
  <c r="AH18" i="11" s="1"/>
  <c r="AA20" i="11"/>
  <c r="AF20" i="11" s="1"/>
  <c r="AM20" i="11" s="1"/>
  <c r="AN20" i="11" s="1"/>
  <c r="AD20" i="11"/>
  <c r="AI20" i="11" s="1"/>
  <c r="AC20" i="11"/>
  <c r="AH20" i="11" s="1"/>
  <c r="AA21" i="11"/>
  <c r="AF21" i="11" s="1"/>
  <c r="AM21" i="11" s="1"/>
  <c r="AN21" i="11" s="1"/>
  <c r="AO21" i="11" s="1"/>
  <c r="AP21" i="11" s="1"/>
  <c r="P23" i="11"/>
  <c r="AB23" i="11" s="1"/>
  <c r="AG23" i="11" s="1"/>
  <c r="AD25" i="11"/>
  <c r="AI25" i="11" s="1"/>
  <c r="AA25" i="11"/>
  <c r="AF25" i="11" s="1"/>
  <c r="AM25" i="11" s="1"/>
  <c r="AN25" i="11" s="1"/>
  <c r="AO25" i="11" s="1"/>
  <c r="AP25" i="11" s="1"/>
  <c r="P26" i="11"/>
  <c r="AB26" i="11" s="1"/>
  <c r="AG26" i="11" s="1"/>
  <c r="F58" i="11"/>
  <c r="J58" i="11"/>
  <c r="V4" i="11"/>
  <c r="V58" i="11" s="1"/>
  <c r="Z58" i="11"/>
  <c r="P7" i="11"/>
  <c r="AB7" i="11" s="1"/>
  <c r="AG7" i="11" s="1"/>
  <c r="AB9" i="11"/>
  <c r="AG9" i="11" s="1"/>
  <c r="AD10" i="11"/>
  <c r="AI10" i="11" s="1"/>
  <c r="P14" i="11"/>
  <c r="AB14" i="11" s="1"/>
  <c r="AG14" i="11" s="1"/>
  <c r="AA16" i="11"/>
  <c r="AF16" i="11" s="1"/>
  <c r="AM16" i="11" s="1"/>
  <c r="AN16" i="11" s="1"/>
  <c r="AO16" i="11" s="1"/>
  <c r="AP16" i="11" s="1"/>
  <c r="AC16" i="11"/>
  <c r="AH16" i="11" s="1"/>
  <c r="AD17" i="11"/>
  <c r="AI17" i="11" s="1"/>
  <c r="AA17" i="11"/>
  <c r="AF17" i="11" s="1"/>
  <c r="AM17" i="11" s="1"/>
  <c r="AC17" i="11"/>
  <c r="AH17" i="11" s="1"/>
  <c r="P20" i="11"/>
  <c r="AB20" i="11" s="1"/>
  <c r="AG20" i="11" s="1"/>
  <c r="AA24" i="11"/>
  <c r="AF24" i="11" s="1"/>
  <c r="AM24" i="11" s="1"/>
  <c r="AN24" i="11" s="1"/>
  <c r="AC24" i="11"/>
  <c r="AH24" i="11" s="1"/>
  <c r="P27" i="11"/>
  <c r="AB27" i="11" s="1"/>
  <c r="AG27" i="11" s="1"/>
  <c r="R32" i="11"/>
  <c r="AA34" i="11"/>
  <c r="AF34" i="11" s="1"/>
  <c r="AD34" i="11"/>
  <c r="AI34" i="11" s="1"/>
  <c r="AC34" i="11"/>
  <c r="AH34" i="11" s="1"/>
  <c r="AA38" i="11"/>
  <c r="AF38" i="11" s="1"/>
  <c r="AM38" i="11" s="1"/>
  <c r="AN38" i="11" s="1"/>
  <c r="AO38" i="11" s="1"/>
  <c r="AC38" i="11"/>
  <c r="AH38" i="11" s="1"/>
  <c r="AD38" i="11"/>
  <c r="AI38" i="11" s="1"/>
  <c r="AJ38" i="11" s="1"/>
  <c r="Q41" i="11"/>
  <c r="AC57" i="11"/>
  <c r="AH57" i="11" s="1"/>
  <c r="AD57" i="11"/>
  <c r="AI57" i="11" s="1"/>
  <c r="AA57" i="11"/>
  <c r="AF57" i="11" s="1"/>
  <c r="AJ57" i="11" s="1"/>
  <c r="AA49" i="11"/>
  <c r="AF49" i="11" s="1"/>
  <c r="AM49" i="11" s="1"/>
  <c r="AD49" i="11"/>
  <c r="AI49" i="11" s="1"/>
  <c r="R50" i="11"/>
  <c r="AB50" i="11" s="1"/>
  <c r="AG50" i="11" s="1"/>
  <c r="R53" i="11"/>
  <c r="AB53" i="11" s="1"/>
  <c r="AG53" i="11" s="1"/>
  <c r="G58" i="11"/>
  <c r="S4" i="11"/>
  <c r="S58" i="11" s="1"/>
  <c r="W58" i="11"/>
  <c r="AC14" i="11"/>
  <c r="AH14" i="11" s="1"/>
  <c r="AA14" i="11"/>
  <c r="AF14" i="11" s="1"/>
  <c r="AM14" i="11" s="1"/>
  <c r="AB21" i="11"/>
  <c r="AG21" i="11" s="1"/>
  <c r="AA31" i="11"/>
  <c r="AF31" i="11" s="1"/>
  <c r="AM31" i="11" s="1"/>
  <c r="AN31" i="11" s="1"/>
  <c r="AO31" i="11" s="1"/>
  <c r="AD31" i="11"/>
  <c r="AI31" i="11" s="1"/>
  <c r="AJ31" i="11" s="1"/>
  <c r="AC32" i="11"/>
  <c r="AH32" i="11" s="1"/>
  <c r="AC35" i="11"/>
  <c r="AH35" i="11" s="1"/>
  <c r="AA35" i="11"/>
  <c r="AF35" i="11" s="1"/>
  <c r="AM35" i="11" s="1"/>
  <c r="AA52" i="11"/>
  <c r="AF52" i="11" s="1"/>
  <c r="AM52" i="11" s="1"/>
  <c r="AC52" i="11"/>
  <c r="AH52" i="11" s="1"/>
  <c r="AD55" i="11"/>
  <c r="AI55" i="11" s="1"/>
  <c r="AA55" i="11"/>
  <c r="AF55" i="11" s="1"/>
  <c r="AC55" i="11"/>
  <c r="AH55" i="11" s="1"/>
  <c r="AB57" i="11"/>
  <c r="AG57" i="11" s="1"/>
  <c r="E58" i="11"/>
  <c r="I58" i="11"/>
  <c r="Q4" i="11"/>
  <c r="U4" i="11"/>
  <c r="U58" i="11" s="1"/>
  <c r="Y58" i="11"/>
  <c r="AC6" i="11"/>
  <c r="AH6" i="11" s="1"/>
  <c r="AA6" i="11"/>
  <c r="AF6" i="11" s="1"/>
  <c r="AM6" i="11" s="1"/>
  <c r="AN6" i="11" s="1"/>
  <c r="AO6" i="11" s="1"/>
  <c r="AP6" i="11" s="1"/>
  <c r="AB13" i="11"/>
  <c r="AG13" i="11" s="1"/>
  <c r="AD26" i="11"/>
  <c r="AI26" i="11" s="1"/>
  <c r="AB28" i="11"/>
  <c r="AG28" i="11" s="1"/>
  <c r="AA28" i="11"/>
  <c r="AF28" i="11" s="1"/>
  <c r="AM28" i="11" s="1"/>
  <c r="AN28" i="11" s="1"/>
  <c r="AO28" i="11" s="1"/>
  <c r="AP28" i="11" s="1"/>
  <c r="AC28" i="11"/>
  <c r="AH28" i="11" s="1"/>
  <c r="AD32" i="11"/>
  <c r="AI32" i="11" s="1"/>
  <c r="P36" i="11"/>
  <c r="AB36" i="11" s="1"/>
  <c r="AG36" i="11" s="1"/>
  <c r="AB37" i="11"/>
  <c r="AG37" i="11" s="1"/>
  <c r="AA40" i="11"/>
  <c r="AF40" i="11" s="1"/>
  <c r="AM40" i="11" s="1"/>
  <c r="AN40" i="11" s="1"/>
  <c r="AD40" i="11"/>
  <c r="AI40" i="11" s="1"/>
  <c r="AC40" i="11"/>
  <c r="AH40" i="11" s="1"/>
  <c r="AD43" i="11"/>
  <c r="AI43" i="11" s="1"/>
  <c r="AJ43" i="11" s="1"/>
  <c r="AA43" i="11"/>
  <c r="AF43" i="11" s="1"/>
  <c r="AM43" i="11" s="1"/>
  <c r="AN43" i="11" s="1"/>
  <c r="AO43" i="11" s="1"/>
  <c r="AC43" i="11"/>
  <c r="AH43" i="11" s="1"/>
  <c r="P44" i="11"/>
  <c r="AB44" i="11" s="1"/>
  <c r="AG44" i="11" s="1"/>
  <c r="AC29" i="11"/>
  <c r="AH29" i="11" s="1"/>
  <c r="AD29" i="11"/>
  <c r="AI29" i="11" s="1"/>
  <c r="AB33" i="11"/>
  <c r="AG33" i="11" s="1"/>
  <c r="AD37" i="11"/>
  <c r="AI37" i="11" s="1"/>
  <c r="AC37" i="11"/>
  <c r="AH37" i="11" s="1"/>
  <c r="AC42" i="11"/>
  <c r="AH42" i="11" s="1"/>
  <c r="AA44" i="11"/>
  <c r="AF44" i="11" s="1"/>
  <c r="AM44" i="11" s="1"/>
  <c r="AD44" i="11"/>
  <c r="AI44" i="11" s="1"/>
  <c r="AJ44" i="11" s="1"/>
  <c r="AA45" i="11"/>
  <c r="AF45" i="11" s="1"/>
  <c r="AD45" i="11"/>
  <c r="AI45" i="11" s="1"/>
  <c r="AC45" i="11"/>
  <c r="AH45" i="11" s="1"/>
  <c r="AC47" i="11"/>
  <c r="AH47" i="11" s="1"/>
  <c r="AD47" i="11"/>
  <c r="AI47" i="11" s="1"/>
  <c r="AJ47" i="11" s="1"/>
  <c r="AA47" i="11"/>
  <c r="AF47" i="11" s="1"/>
  <c r="AM47" i="11" s="1"/>
  <c r="AD48" i="11"/>
  <c r="AI48" i="11" s="1"/>
  <c r="AA48" i="11"/>
  <c r="AF48" i="11" s="1"/>
  <c r="AM48" i="11" s="1"/>
  <c r="AN48" i="11" s="1"/>
  <c r="AC48" i="11"/>
  <c r="AH48" i="11" s="1"/>
  <c r="AC53" i="11"/>
  <c r="AH53" i="11" s="1"/>
  <c r="AD53" i="11"/>
  <c r="AI53" i="11" s="1"/>
  <c r="P34" i="11"/>
  <c r="AB34" i="11" s="1"/>
  <c r="AG34" i="11" s="1"/>
  <c r="AB35" i="11"/>
  <c r="AG35" i="11" s="1"/>
  <c r="AC39" i="11"/>
  <c r="AH39" i="11" s="1"/>
  <c r="AB49" i="11"/>
  <c r="AG49" i="11" s="1"/>
  <c r="P52" i="11"/>
  <c r="AB52" i="11" s="1"/>
  <c r="AG52" i="11" s="1"/>
  <c r="AB54" i="11"/>
  <c r="AG54" i="11" s="1"/>
  <c r="AB32" i="11"/>
  <c r="AG32" i="11" s="1"/>
  <c r="AC36" i="11"/>
  <c r="AH36" i="11" s="1"/>
  <c r="AA36" i="11"/>
  <c r="AF36" i="11" s="1"/>
  <c r="AM36" i="11" s="1"/>
  <c r="AN36" i="11" s="1"/>
  <c r="AO36" i="11" s="1"/>
  <c r="AP36" i="11" s="1"/>
  <c r="AC50" i="11"/>
  <c r="AH50" i="11" s="1"/>
  <c r="AA50" i="11"/>
  <c r="AF50" i="11" s="1"/>
  <c r="AC51" i="11"/>
  <c r="AH51" i="11" s="1"/>
  <c r="AD51" i="11"/>
  <c r="AI51" i="11" s="1"/>
  <c r="AA51" i="11"/>
  <c r="AF51" i="11" s="1"/>
  <c r="AM51" i="11" s="1"/>
  <c r="AN51" i="11" s="1"/>
  <c r="AO51" i="11" s="1"/>
  <c r="AP51" i="11" s="1"/>
  <c r="AC54" i="11"/>
  <c r="AH54" i="11" s="1"/>
  <c r="AD54" i="11"/>
  <c r="AI54" i="11" s="1"/>
  <c r="AA56" i="11"/>
  <c r="AF56" i="11" s="1"/>
  <c r="AM56" i="11" s="1"/>
  <c r="AN56" i="11" s="1"/>
  <c r="AO56" i="11" s="1"/>
  <c r="AD56" i="11"/>
  <c r="AI56" i="11" s="1"/>
  <c r="AA46" i="11"/>
  <c r="AF46" i="11" s="1"/>
  <c r="AM46" i="11" s="1"/>
  <c r="AN46" i="11" s="1"/>
  <c r="AO46" i="11" s="1"/>
  <c r="AP46" i="11" s="1"/>
  <c r="AC46" i="11"/>
  <c r="AH46" i="11" s="1"/>
  <c r="AB47" i="11"/>
  <c r="AG47" i="11" s="1"/>
  <c r="P45" i="11"/>
  <c r="AB45" i="11" s="1"/>
  <c r="AG45" i="11" s="1"/>
  <c r="AN52" i="11" l="1"/>
  <c r="AO52" i="11" s="1"/>
  <c r="AP52" i="11" s="1"/>
  <c r="AP10" i="11"/>
  <c r="AN27" i="11"/>
  <c r="AO27" i="11" s="1"/>
  <c r="AP27" i="11" s="1"/>
  <c r="AJ13" i="11"/>
  <c r="AN11" i="11"/>
  <c r="AO11" i="11" s="1"/>
  <c r="AP11" i="11" s="1"/>
  <c r="AJ42" i="11"/>
  <c r="AN39" i="11"/>
  <c r="AO39" i="11" s="1"/>
  <c r="AP56" i="11"/>
  <c r="AO24" i="11"/>
  <c r="AP24" i="11" s="1"/>
  <c r="AJ29" i="11"/>
  <c r="AN26" i="11"/>
  <c r="AO26" i="11" s="1"/>
  <c r="AP26" i="11" s="1"/>
  <c r="AF64" i="11"/>
  <c r="AG64" i="11" s="1"/>
  <c r="AF63" i="11"/>
  <c r="AG63" i="11" s="1"/>
  <c r="AF62" i="12"/>
  <c r="AP31" i="11"/>
  <c r="AN44" i="11"/>
  <c r="AO44" i="11" s="1"/>
  <c r="AP44" i="11" s="1"/>
  <c r="AN9" i="11"/>
  <c r="AO9" i="11" s="1"/>
  <c r="AP9" i="11" s="1"/>
  <c r="AN23" i="11"/>
  <c r="AO23" i="11" s="1"/>
  <c r="AP23" i="11" s="1"/>
  <c r="AN12" i="11"/>
  <c r="AO12" i="11" s="1"/>
  <c r="AN53" i="11"/>
  <c r="AO53" i="11" s="1"/>
  <c r="AP53" i="11" s="1"/>
  <c r="AN29" i="11"/>
  <c r="AF62" i="11"/>
  <c r="AG62" i="11" s="1"/>
  <c r="AF61" i="12"/>
  <c r="AN47" i="11"/>
  <c r="AO47" i="11" s="1"/>
  <c r="AP47" i="11" s="1"/>
  <c r="AP43" i="11"/>
  <c r="AO40" i="11"/>
  <c r="AP40" i="11" s="1"/>
  <c r="AN14" i="11"/>
  <c r="AO14" i="11" s="1"/>
  <c r="AP14" i="11" s="1"/>
  <c r="AN49" i="11"/>
  <c r="AO49" i="11" s="1"/>
  <c r="AP49" i="11" s="1"/>
  <c r="AO20" i="11"/>
  <c r="AP20" i="11" s="1"/>
  <c r="AN33" i="11"/>
  <c r="AO33" i="11" s="1"/>
  <c r="AP33" i="11" s="1"/>
  <c r="AP30" i="11"/>
  <c r="AO19" i="11"/>
  <c r="AJ45" i="11"/>
  <c r="AJ21" i="11"/>
  <c r="AJ56" i="11"/>
  <c r="AJ22" i="11"/>
  <c r="AG37" i="12"/>
  <c r="AO37" i="12" s="1"/>
  <c r="AO29" i="11"/>
  <c r="AP29" i="11" s="1"/>
  <c r="AM45" i="11"/>
  <c r="AN45" i="11" s="1"/>
  <c r="AO45" i="11" s="1"/>
  <c r="AP45" i="11" s="1"/>
  <c r="AD57" i="12"/>
  <c r="AQ57" i="12" s="1"/>
  <c r="AJ52" i="11"/>
  <c r="AJ51" i="11"/>
  <c r="AJ37" i="11"/>
  <c r="AJ55" i="11"/>
  <c r="AJ34" i="11"/>
  <c r="AJ10" i="11"/>
  <c r="AJ9" i="11"/>
  <c r="AJ33" i="11"/>
  <c r="AJ12" i="11"/>
  <c r="AJ19" i="11"/>
  <c r="AJ11" i="11"/>
  <c r="AJ36" i="11"/>
  <c r="AJ39" i="11"/>
  <c r="AJ18" i="11"/>
  <c r="AN40" i="12"/>
  <c r="AN42" i="11"/>
  <c r="AO42" i="11" s="1"/>
  <c r="AP42" i="11" s="1"/>
  <c r="AM57" i="11"/>
  <c r="AN57" i="11" s="1"/>
  <c r="AO57" i="11" s="1"/>
  <c r="AP57" i="11" s="1"/>
  <c r="AP8" i="11"/>
  <c r="AO22" i="11"/>
  <c r="AP22" i="11" s="1"/>
  <c r="AO48" i="11"/>
  <c r="AP48" i="11" s="1"/>
  <c r="AN35" i="11"/>
  <c r="AO35" i="11" s="1"/>
  <c r="AP35" i="11" s="1"/>
  <c r="AJ54" i="11"/>
  <c r="AJ48" i="11"/>
  <c r="AJ40" i="11"/>
  <c r="AJ26" i="11"/>
  <c r="AJ49" i="11"/>
  <c r="AJ25" i="11"/>
  <c r="AJ20" i="11"/>
  <c r="AJ35" i="11"/>
  <c r="AJ27" i="11"/>
  <c r="AJ23" i="11"/>
  <c r="AJ28" i="11"/>
  <c r="AJ46" i="11"/>
  <c r="AJ6" i="11"/>
  <c r="AO6" i="12"/>
  <c r="AO8" i="12"/>
  <c r="AO10" i="12"/>
  <c r="AO12" i="12"/>
  <c r="AO14" i="12"/>
  <c r="AO16" i="12"/>
  <c r="AO18" i="12"/>
  <c r="AO20" i="12"/>
  <c r="AO22" i="12"/>
  <c r="AO24" i="12"/>
  <c r="AO26" i="12"/>
  <c r="AO28" i="12"/>
  <c r="AO30" i="12"/>
  <c r="AO32" i="12"/>
  <c r="AO34" i="12"/>
  <c r="AO36" i="12"/>
  <c r="AO38" i="12"/>
  <c r="AN42" i="12"/>
  <c r="AN44" i="12"/>
  <c r="AN46" i="12"/>
  <c r="AN48" i="12"/>
  <c r="AN50" i="12"/>
  <c r="AN52" i="12"/>
  <c r="AN54" i="12"/>
  <c r="AN56" i="12"/>
  <c r="AD5" i="12"/>
  <c r="AQ5" i="12" s="1"/>
  <c r="AK5" i="12"/>
  <c r="AO5" i="12" s="1"/>
  <c r="AD15" i="12"/>
  <c r="AQ15" i="12" s="1"/>
  <c r="AK15" i="12"/>
  <c r="AD19" i="12"/>
  <c r="AQ19" i="12" s="1"/>
  <c r="AK19" i="12"/>
  <c r="AO19" i="12" s="1"/>
  <c r="AE4" i="12"/>
  <c r="AM4" i="12" s="1"/>
  <c r="AD4" i="12"/>
  <c r="AQ4" i="12" s="1"/>
  <c r="AN4" i="12"/>
  <c r="AN58" i="12" s="1"/>
  <c r="K63" i="12" s="1"/>
  <c r="AN37" i="11"/>
  <c r="AO37" i="11" s="1"/>
  <c r="AP37" i="11" s="1"/>
  <c r="AM55" i="11"/>
  <c r="AN55" i="11" s="1"/>
  <c r="AO55" i="11" s="1"/>
  <c r="AP55" i="11" s="1"/>
  <c r="AO15" i="12"/>
  <c r="AH4" i="12"/>
  <c r="AP4" i="12" s="1"/>
  <c r="AP58" i="12" s="1"/>
  <c r="K65" i="12" s="1"/>
  <c r="AM13" i="11"/>
  <c r="AN13" i="11" s="1"/>
  <c r="AO13" i="11" s="1"/>
  <c r="AP13" i="11" s="1"/>
  <c r="AP38" i="11"/>
  <c r="AN54" i="11"/>
  <c r="AO54" i="11" s="1"/>
  <c r="AP54" i="11" s="1"/>
  <c r="AP15" i="11"/>
  <c r="AJ50" i="11"/>
  <c r="AJ53" i="11"/>
  <c r="AJ16" i="11"/>
  <c r="AJ7" i="11"/>
  <c r="AJ14" i="11"/>
  <c r="AJ24" i="11"/>
  <c r="AJ32" i="11"/>
  <c r="AF37" i="12"/>
  <c r="AN37" i="12" s="1"/>
  <c r="AO4" i="12"/>
  <c r="AM18" i="11"/>
  <c r="AN18" i="11" s="1"/>
  <c r="AO18" i="11" s="1"/>
  <c r="AP18" i="11" s="1"/>
  <c r="AM34" i="11"/>
  <c r="AN34" i="11" s="1"/>
  <c r="AO34" i="11" s="1"/>
  <c r="AP34" i="11" s="1"/>
  <c r="AM50" i="11"/>
  <c r="AN50" i="11" s="1"/>
  <c r="AO50" i="11" s="1"/>
  <c r="AP50" i="11" s="1"/>
  <c r="AM7" i="11"/>
  <c r="AN7" i="11" s="1"/>
  <c r="AO7" i="11" s="1"/>
  <c r="AP7" i="11" s="1"/>
  <c r="AP39" i="11"/>
  <c r="AD39" i="12"/>
  <c r="AQ39" i="12" s="1"/>
  <c r="AD41" i="12"/>
  <c r="AQ41" i="12" s="1"/>
  <c r="AD45" i="12"/>
  <c r="AQ45" i="12" s="1"/>
  <c r="AD29" i="12"/>
  <c r="AQ29" i="12" s="1"/>
  <c r="AD6" i="12"/>
  <c r="AQ6" i="12" s="1"/>
  <c r="AD46" i="12"/>
  <c r="AQ46" i="12" s="1"/>
  <c r="AD48" i="12"/>
  <c r="AQ48" i="12" s="1"/>
  <c r="AD10" i="12"/>
  <c r="AQ10" i="12" s="1"/>
  <c r="AD16" i="12"/>
  <c r="AQ16" i="12" s="1"/>
  <c r="AD23" i="12"/>
  <c r="AQ23" i="12" s="1"/>
  <c r="AD31" i="12"/>
  <c r="AQ31" i="12" s="1"/>
  <c r="AD43" i="12"/>
  <c r="AQ43" i="12" s="1"/>
  <c r="AD53" i="12"/>
  <c r="AQ53" i="12" s="1"/>
  <c r="AD8" i="12"/>
  <c r="AQ8" i="12" s="1"/>
  <c r="AD18" i="12"/>
  <c r="AQ18" i="12" s="1"/>
  <c r="AD22" i="12"/>
  <c r="AQ22" i="12" s="1"/>
  <c r="AD28" i="12"/>
  <c r="AQ28" i="12" s="1"/>
  <c r="AD35" i="12"/>
  <c r="AQ35" i="12" s="1"/>
  <c r="AD7" i="12"/>
  <c r="AQ7" i="12" s="1"/>
  <c r="AD14" i="12"/>
  <c r="AQ14" i="12" s="1"/>
  <c r="AD27" i="12"/>
  <c r="AQ27" i="12" s="1"/>
  <c r="AD51" i="12"/>
  <c r="AQ51" i="12" s="1"/>
  <c r="AD26" i="12"/>
  <c r="AQ26" i="12" s="1"/>
  <c r="AD32" i="12"/>
  <c r="AQ32" i="12" s="1"/>
  <c r="AD49" i="12"/>
  <c r="AQ49" i="12" s="1"/>
  <c r="AD30" i="12"/>
  <c r="AQ30" i="12" s="1"/>
  <c r="AD50" i="12"/>
  <c r="AQ50" i="12" s="1"/>
  <c r="AD9" i="12"/>
  <c r="AQ9" i="12" s="1"/>
  <c r="AD21" i="12"/>
  <c r="AQ21" i="12" s="1"/>
  <c r="AD34" i="12"/>
  <c r="AQ34" i="12" s="1"/>
  <c r="AD40" i="12"/>
  <c r="AQ40" i="12" s="1"/>
  <c r="AD47" i="12"/>
  <c r="AQ47" i="12" s="1"/>
  <c r="AD11" i="12"/>
  <c r="AQ11" i="12" s="1"/>
  <c r="AD17" i="12"/>
  <c r="AQ17" i="12" s="1"/>
  <c r="AD37" i="12"/>
  <c r="AQ37" i="12" s="1"/>
  <c r="AD44" i="12"/>
  <c r="AQ44" i="12" s="1"/>
  <c r="AD52" i="12"/>
  <c r="AQ52" i="12" s="1"/>
  <c r="AD56" i="12"/>
  <c r="AQ56" i="12" s="1"/>
  <c r="AD12" i="12"/>
  <c r="AQ12" i="12" s="1"/>
  <c r="AD20" i="12"/>
  <c r="AQ20" i="12" s="1"/>
  <c r="AD25" i="12"/>
  <c r="AQ25" i="12" s="1"/>
  <c r="AD33" i="12"/>
  <c r="AQ33" i="12" s="1"/>
  <c r="AD38" i="12"/>
  <c r="AQ38" i="12" s="1"/>
  <c r="AD55" i="12"/>
  <c r="AQ55" i="12" s="1"/>
  <c r="AD13" i="12"/>
  <c r="AQ13" i="12" s="1"/>
  <c r="AD24" i="12"/>
  <c r="AQ24" i="12" s="1"/>
  <c r="AD36" i="12"/>
  <c r="AQ36" i="12" s="1"/>
  <c r="AD42" i="12"/>
  <c r="AQ42" i="12" s="1"/>
  <c r="AD54" i="12"/>
  <c r="AQ54" i="12" s="1"/>
  <c r="AG58" i="12"/>
  <c r="AA58" i="12"/>
  <c r="AF58" i="12"/>
  <c r="AB58" i="12"/>
  <c r="V58" i="12"/>
  <c r="AP19" i="11"/>
  <c r="AP12" i="11"/>
  <c r="AJ8" i="11"/>
  <c r="W58" i="12"/>
  <c r="X58" i="12"/>
  <c r="Y58" i="12"/>
  <c r="R58" i="11"/>
  <c r="AB17" i="11"/>
  <c r="AG17" i="11" s="1"/>
  <c r="AN17" i="11" s="1"/>
  <c r="AO17" i="11" s="1"/>
  <c r="AP17" i="11" s="1"/>
  <c r="AE18" i="11"/>
  <c r="AB4" i="11"/>
  <c r="AE20" i="11"/>
  <c r="AE10" i="11"/>
  <c r="AE22" i="11"/>
  <c r="AE46" i="11"/>
  <c r="AE45" i="11"/>
  <c r="AE37" i="11"/>
  <c r="AE6" i="11"/>
  <c r="AE14" i="11"/>
  <c r="AE24" i="11"/>
  <c r="AE39" i="11"/>
  <c r="AE25" i="11"/>
  <c r="AE21" i="11"/>
  <c r="AE8" i="11"/>
  <c r="AE23" i="11"/>
  <c r="O58" i="11"/>
  <c r="AE19" i="11"/>
  <c r="AE26" i="11"/>
  <c r="AE56" i="11"/>
  <c r="AE47" i="11"/>
  <c r="AE42" i="11"/>
  <c r="AE7" i="11"/>
  <c r="AE50" i="11"/>
  <c r="AE48" i="11"/>
  <c r="AE32" i="11"/>
  <c r="AE28" i="11"/>
  <c r="Q58" i="11"/>
  <c r="AC4" i="11"/>
  <c r="AH4" i="11" s="1"/>
  <c r="AA4" i="11"/>
  <c r="AF4" i="11" s="1"/>
  <c r="AD4" i="11"/>
  <c r="AI4" i="11" s="1"/>
  <c r="AE52" i="11"/>
  <c r="AE35" i="11"/>
  <c r="AE49" i="11"/>
  <c r="AE57" i="11"/>
  <c r="AE34" i="11"/>
  <c r="AE15" i="11"/>
  <c r="AE33" i="11"/>
  <c r="AE30" i="11"/>
  <c r="AE12" i="11"/>
  <c r="AE11" i="11"/>
  <c r="AE36" i="11"/>
  <c r="P58" i="11"/>
  <c r="AE51" i="11"/>
  <c r="AE44" i="11"/>
  <c r="AE43" i="11"/>
  <c r="AE40" i="11"/>
  <c r="AE55" i="11"/>
  <c r="AE31" i="11"/>
  <c r="AE54" i="11"/>
  <c r="AD41" i="11"/>
  <c r="AI41" i="11" s="1"/>
  <c r="AA41" i="11"/>
  <c r="AF41" i="11" s="1"/>
  <c r="AM41" i="11" s="1"/>
  <c r="AN41" i="11" s="1"/>
  <c r="AO41" i="11" s="1"/>
  <c r="AC41" i="11"/>
  <c r="AH41" i="11" s="1"/>
  <c r="AE38" i="11"/>
  <c r="AE16" i="11"/>
  <c r="AE29" i="11"/>
  <c r="AE9" i="11"/>
  <c r="AA5" i="11"/>
  <c r="AF5" i="11" s="1"/>
  <c r="AM5" i="11" s="1"/>
  <c r="AC5" i="11"/>
  <c r="AH5" i="11" s="1"/>
  <c r="AD5" i="11"/>
  <c r="AI5" i="11" s="1"/>
  <c r="AE27" i="11"/>
  <c r="AE13" i="11"/>
  <c r="AE53" i="11"/>
  <c r="AN5" i="11" l="1"/>
  <c r="AO58" i="12"/>
  <c r="K64" i="12" s="1"/>
  <c r="AH58" i="11"/>
  <c r="AB58" i="11"/>
  <c r="AG4" i="11"/>
  <c r="AG58" i="11" s="1"/>
  <c r="AJ4" i="11"/>
  <c r="AF58" i="11"/>
  <c r="AM4" i="11"/>
  <c r="AM58" i="11" s="1"/>
  <c r="AE17" i="11"/>
  <c r="AJ5" i="11"/>
  <c r="AO5" i="11"/>
  <c r="AP5" i="11" s="1"/>
  <c r="AH58" i="12"/>
  <c r="AJ17" i="11"/>
  <c r="AJ41" i="11"/>
  <c r="AJ58" i="11" s="1"/>
  <c r="AP41" i="11"/>
  <c r="AI58" i="11"/>
  <c r="AE58" i="12"/>
  <c r="AD58" i="12"/>
  <c r="AE5" i="11"/>
  <c r="AE4" i="11"/>
  <c r="AA58" i="11"/>
  <c r="AD58" i="11"/>
  <c r="AE41" i="11"/>
  <c r="AC58" i="11"/>
  <c r="AN4" i="11" l="1"/>
  <c r="I62" i="11"/>
  <c r="AM58" i="12"/>
  <c r="K62" i="12" s="1"/>
  <c r="AQ58" i="12"/>
  <c r="AI58" i="12"/>
  <c r="D64" i="12"/>
  <c r="D66" i="12" s="1"/>
  <c r="AE58" i="11"/>
  <c r="D64" i="11"/>
  <c r="D66" i="11" s="1"/>
  <c r="V66" i="12" l="1"/>
  <c r="Q66" i="12"/>
  <c r="M66" i="12"/>
  <c r="U66" i="12"/>
  <c r="P66" i="12"/>
  <c r="T66" i="12"/>
  <c r="O66" i="12"/>
  <c r="R66" i="12"/>
  <c r="N66" i="12"/>
  <c r="S66" i="12"/>
  <c r="W66" i="12"/>
  <c r="L66" i="12"/>
  <c r="AO4" i="11"/>
  <c r="AN58" i="11"/>
  <c r="I63" i="11" s="1"/>
  <c r="AJ58" i="12"/>
  <c r="AP4" i="11" l="1"/>
  <c r="AP58" i="11" s="1"/>
  <c r="I65" i="11" s="1"/>
  <c r="AO58" i="11"/>
  <c r="I64" i="11" s="1"/>
  <c r="AK58" i="12"/>
  <c r="AL58" i="12"/>
  <c r="R66" i="11" l="1"/>
  <c r="L66" i="11"/>
  <c r="Q66" i="11"/>
  <c r="J66" i="11"/>
  <c r="P66" i="11"/>
  <c r="S66" i="11"/>
  <c r="N66" i="11"/>
  <c r="O66" i="11"/>
  <c r="M66" i="11"/>
  <c r="U66" i="11"/>
  <c r="K66" i="11"/>
  <c r="T66" i="11"/>
</calcChain>
</file>

<file path=xl/sharedStrings.xml><?xml version="1.0" encoding="utf-8"?>
<sst xmlns="http://schemas.openxmlformats.org/spreadsheetml/2006/main" count="141" uniqueCount="64">
  <si>
    <t>CO1</t>
  </si>
  <si>
    <t>NAME</t>
  </si>
  <si>
    <t>ID</t>
  </si>
  <si>
    <t>Sr. No.</t>
  </si>
  <si>
    <t>CO2</t>
  </si>
  <si>
    <t>CO3</t>
  </si>
  <si>
    <t>CO4</t>
  </si>
  <si>
    <t>Q1-7</t>
  </si>
  <si>
    <t>Q2-6</t>
  </si>
  <si>
    <t>Q3-7</t>
  </si>
  <si>
    <t>Q1-5</t>
  </si>
  <si>
    <t>Q3-4</t>
  </si>
  <si>
    <t>Q4-5</t>
  </si>
  <si>
    <t>MID-I</t>
  </si>
  <si>
    <t>MID-II</t>
  </si>
  <si>
    <t>Marks Obtained</t>
  </si>
  <si>
    <t>Average CO Attainment in %</t>
  </si>
  <si>
    <t>Marks Obtained*100/Total Marks (in %)</t>
  </si>
  <si>
    <t>Q1-3</t>
  </si>
  <si>
    <t>Q2-3</t>
  </si>
  <si>
    <t>Q2-2</t>
  </si>
  <si>
    <t>Q1-2</t>
  </si>
  <si>
    <t>Assignment</t>
  </si>
  <si>
    <t>Scaled CO Attainment (0-3)</t>
  </si>
  <si>
    <t>Avg / Std %</t>
  </si>
  <si>
    <t>Final Ext. Mks 80</t>
  </si>
  <si>
    <t>Final Int. Mks 20</t>
  </si>
  <si>
    <t>Internal MM</t>
  </si>
  <si>
    <t>Internal Component</t>
  </si>
  <si>
    <t>External MM</t>
  </si>
  <si>
    <t>External Component</t>
  </si>
  <si>
    <t>Average Internal CO Attainment</t>
  </si>
  <si>
    <t>Avg External CO Attainment</t>
  </si>
  <si>
    <t>Final CO Attainment Calculation for Session 2017-18</t>
  </si>
  <si>
    <t>Average</t>
  </si>
  <si>
    <t>I Avg/ Std 1-3</t>
  </si>
  <si>
    <t>Final Scaled CO Attainment (0-3)</t>
  </si>
  <si>
    <t>PO</t>
  </si>
  <si>
    <t>CO</t>
  </si>
  <si>
    <t>Avg</t>
  </si>
  <si>
    <t>PO Attainment</t>
  </si>
  <si>
    <t>Proj &amp; Improve</t>
  </si>
  <si>
    <t xml:space="preserve">E  Std 1-3 </t>
  </si>
  <si>
    <t>Internal</t>
  </si>
  <si>
    <t>External</t>
  </si>
  <si>
    <t>Q1-20</t>
  </si>
  <si>
    <t>Q2-10</t>
  </si>
  <si>
    <t>Q3-10</t>
  </si>
  <si>
    <t>Q4-10</t>
  </si>
  <si>
    <t>Q5-10</t>
  </si>
  <si>
    <t>Q1-10</t>
  </si>
  <si>
    <t>Q2-20</t>
  </si>
  <si>
    <t>Final Ext. Mks 40</t>
  </si>
  <si>
    <t>Final Int. Mks 60</t>
  </si>
  <si>
    <t>Scaled CO Attainment Internal (0-3)</t>
  </si>
  <si>
    <t>Average CO Attainment in % internal</t>
  </si>
  <si>
    <t>Average CO Attainment in % External</t>
  </si>
  <si>
    <t>Scaled CO Attainment External (0-3)</t>
  </si>
  <si>
    <t>Scaled CO Attainment Final (0-3)</t>
  </si>
  <si>
    <t>Scaled Avg / Std. 0-3</t>
  </si>
  <si>
    <t>Total Marks out of 100</t>
  </si>
  <si>
    <t>Attainment level I</t>
  </si>
  <si>
    <t>Attainment level II</t>
  </si>
  <si>
    <t>Attainment level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</si>
</sst>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66"/>
  <sheetViews>
    <sheetView tabSelected="1" topLeftCell="B1" zoomScale="85" zoomScaleNormal="85" workbookViewId="0">
      <selection activeCell="B4" sqref="B4:B57"/>
    </sheetView>
  </sheetViews>
  <sheetFormatPr defaultRowHeight="15.75" customHeight="1" x14ac:dyDescent="0.25"/>
  <cols>
    <col min="1" max="1" width="5.28515625" style="1" customWidth="1"/>
    <col min="2" max="2" width="9.140625" style="1"/>
    <col min="3" max="3" width="20.5703125" style="2" customWidth="1"/>
    <col min="4" max="14" width="4.140625" style="3" customWidth="1"/>
    <col min="15" max="15" width="5.28515625" style="3" customWidth="1"/>
    <col min="16" max="26" width="4.140625" style="3" customWidth="1"/>
    <col min="27" max="30" width="4" style="4" customWidth="1"/>
    <col min="31" max="31" width="4.5703125" style="4" customWidth="1"/>
    <col min="32" max="35" width="4" style="4" customWidth="1"/>
    <col min="36" max="36" width="4.28515625" style="4" customWidth="1"/>
    <col min="37" max="37" width="5" style="4" customWidth="1"/>
    <col min="38" max="38" width="4.42578125" style="4" customWidth="1"/>
    <col min="39" max="42" width="4" style="4" customWidth="1"/>
    <col min="43" max="16384" width="9.140625" style="1"/>
  </cols>
  <sheetData>
    <row r="1" spans="1:46" ht="15.75" customHeight="1" x14ac:dyDescent="0.25">
      <c r="A1" s="46" t="s">
        <v>3</v>
      </c>
      <c r="B1" s="46" t="s">
        <v>2</v>
      </c>
      <c r="C1" s="47" t="s">
        <v>1</v>
      </c>
      <c r="D1" s="48" t="s">
        <v>15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 t="s">
        <v>26</v>
      </c>
      <c r="P1" s="48" t="s">
        <v>17</v>
      </c>
      <c r="Q1" s="48"/>
      <c r="R1" s="48"/>
      <c r="S1" s="48"/>
      <c r="T1" s="48"/>
      <c r="U1" s="48"/>
      <c r="V1" s="48"/>
      <c r="W1" s="48"/>
      <c r="X1" s="48"/>
      <c r="Y1" s="48"/>
      <c r="Z1" s="48"/>
      <c r="AA1" s="48" t="s">
        <v>16</v>
      </c>
      <c r="AB1" s="48"/>
      <c r="AC1" s="48"/>
      <c r="AD1" s="48"/>
      <c r="AE1" s="46" t="s">
        <v>24</v>
      </c>
      <c r="AF1" s="48" t="s">
        <v>23</v>
      </c>
      <c r="AG1" s="48"/>
      <c r="AH1" s="48"/>
      <c r="AI1" s="48"/>
      <c r="AJ1" s="46" t="s">
        <v>35</v>
      </c>
      <c r="AK1" s="48" t="s">
        <v>25</v>
      </c>
      <c r="AL1" s="46" t="s">
        <v>42</v>
      </c>
      <c r="AM1" s="48" t="s">
        <v>36</v>
      </c>
      <c r="AN1" s="48"/>
      <c r="AO1" s="48"/>
      <c r="AP1" s="48"/>
      <c r="AQ1" s="45" t="s">
        <v>60</v>
      </c>
      <c r="AR1" s="45" t="s">
        <v>61</v>
      </c>
      <c r="AS1" s="45" t="s">
        <v>62</v>
      </c>
      <c r="AT1" s="45" t="s">
        <v>63</v>
      </c>
    </row>
    <row r="2" spans="1:46" ht="28.5" customHeight="1" x14ac:dyDescent="0.25">
      <c r="A2" s="46"/>
      <c r="B2" s="46"/>
      <c r="C2" s="47"/>
      <c r="D2" s="48" t="s">
        <v>13</v>
      </c>
      <c r="E2" s="48"/>
      <c r="F2" s="48"/>
      <c r="G2" s="48" t="s">
        <v>14</v>
      </c>
      <c r="H2" s="48"/>
      <c r="I2" s="48"/>
      <c r="J2" s="48"/>
      <c r="K2" s="48" t="s">
        <v>22</v>
      </c>
      <c r="L2" s="48"/>
      <c r="M2" s="48" t="s">
        <v>41</v>
      </c>
      <c r="N2" s="48"/>
      <c r="O2" s="48"/>
      <c r="P2" s="48" t="s">
        <v>13</v>
      </c>
      <c r="Q2" s="48"/>
      <c r="R2" s="48"/>
      <c r="S2" s="48" t="s">
        <v>14</v>
      </c>
      <c r="T2" s="48"/>
      <c r="U2" s="48"/>
      <c r="V2" s="48"/>
      <c r="W2" s="48" t="s">
        <v>22</v>
      </c>
      <c r="X2" s="48"/>
      <c r="Y2" s="48" t="s">
        <v>41</v>
      </c>
      <c r="Z2" s="48"/>
      <c r="AA2" s="48"/>
      <c r="AB2" s="48"/>
      <c r="AC2" s="48"/>
      <c r="AD2" s="48"/>
      <c r="AE2" s="46"/>
      <c r="AF2" s="48"/>
      <c r="AG2" s="48"/>
      <c r="AH2" s="48"/>
      <c r="AI2" s="48"/>
      <c r="AJ2" s="46"/>
      <c r="AK2" s="48"/>
      <c r="AL2" s="46"/>
      <c r="AM2" s="48"/>
      <c r="AN2" s="48"/>
      <c r="AO2" s="48"/>
      <c r="AP2" s="48"/>
      <c r="AQ2" s="45"/>
      <c r="AR2" s="45"/>
      <c r="AS2" s="45"/>
      <c r="AT2" s="45"/>
    </row>
    <row r="3" spans="1:46" ht="22.5" customHeight="1" x14ac:dyDescent="0.25">
      <c r="A3" s="46"/>
      <c r="B3" s="46"/>
      <c r="C3" s="47"/>
      <c r="D3" s="5" t="s">
        <v>7</v>
      </c>
      <c r="E3" s="5" t="s">
        <v>8</v>
      </c>
      <c r="F3" s="5" t="s">
        <v>9</v>
      </c>
      <c r="G3" s="5" t="s">
        <v>10</v>
      </c>
      <c r="H3" s="5" t="s">
        <v>8</v>
      </c>
      <c r="I3" s="5" t="s">
        <v>11</v>
      </c>
      <c r="J3" s="5" t="s">
        <v>12</v>
      </c>
      <c r="K3" s="5" t="s">
        <v>18</v>
      </c>
      <c r="L3" s="5" t="s">
        <v>19</v>
      </c>
      <c r="M3" s="5" t="s">
        <v>21</v>
      </c>
      <c r="N3" s="5" t="s">
        <v>20</v>
      </c>
      <c r="O3" s="48"/>
      <c r="P3" s="5" t="s">
        <v>7</v>
      </c>
      <c r="Q3" s="5" t="s">
        <v>8</v>
      </c>
      <c r="R3" s="5" t="s">
        <v>9</v>
      </c>
      <c r="S3" s="5" t="s">
        <v>10</v>
      </c>
      <c r="T3" s="5" t="s">
        <v>8</v>
      </c>
      <c r="U3" s="5" t="s">
        <v>11</v>
      </c>
      <c r="V3" s="5" t="s">
        <v>12</v>
      </c>
      <c r="W3" s="5" t="s">
        <v>18</v>
      </c>
      <c r="X3" s="5" t="s">
        <v>19</v>
      </c>
      <c r="Y3" s="5" t="s">
        <v>21</v>
      </c>
      <c r="Z3" s="5" t="s">
        <v>20</v>
      </c>
      <c r="AA3" s="5" t="s">
        <v>0</v>
      </c>
      <c r="AB3" s="5" t="s">
        <v>4</v>
      </c>
      <c r="AC3" s="5" t="s">
        <v>5</v>
      </c>
      <c r="AD3" s="5" t="s">
        <v>6</v>
      </c>
      <c r="AE3" s="46"/>
      <c r="AF3" s="5" t="s">
        <v>0</v>
      </c>
      <c r="AG3" s="5" t="s">
        <v>4</v>
      </c>
      <c r="AH3" s="5" t="s">
        <v>5</v>
      </c>
      <c r="AI3" s="5" t="s">
        <v>6</v>
      </c>
      <c r="AJ3" s="46"/>
      <c r="AK3" s="48"/>
      <c r="AL3" s="46"/>
      <c r="AM3" s="5" t="s">
        <v>0</v>
      </c>
      <c r="AN3" s="5" t="s">
        <v>4</v>
      </c>
      <c r="AO3" s="5" t="s">
        <v>5</v>
      </c>
      <c r="AP3" s="5" t="s">
        <v>6</v>
      </c>
      <c r="AQ3" s="45"/>
      <c r="AR3" s="45"/>
      <c r="AS3" s="45"/>
      <c r="AT3" s="45"/>
    </row>
    <row r="4" spans="1:46" ht="15.75" customHeight="1" x14ac:dyDescent="0.25">
      <c r="A4" s="7">
        <v>1</v>
      </c>
      <c r="B4" s="7"/>
      <c r="C4" s="8"/>
      <c r="D4" s="27">
        <v>0</v>
      </c>
      <c r="E4" s="9">
        <v>5</v>
      </c>
      <c r="F4" s="6">
        <v>2</v>
      </c>
      <c r="G4" s="6">
        <v>3</v>
      </c>
      <c r="H4" s="6">
        <v>4</v>
      </c>
      <c r="I4" s="6">
        <v>3</v>
      </c>
      <c r="J4" s="28">
        <v>0</v>
      </c>
      <c r="K4" s="6">
        <v>3</v>
      </c>
      <c r="L4" s="6">
        <v>3</v>
      </c>
      <c r="M4" s="6">
        <v>0</v>
      </c>
      <c r="N4" s="28">
        <v>0</v>
      </c>
      <c r="O4" s="10">
        <f t="shared" ref="O4:O35" si="0">ROUND(SUM(D4:N4)/50*20,0)+2</f>
        <v>11</v>
      </c>
      <c r="P4" s="11">
        <f t="shared" ref="P4:P35" si="1">D4*100/7</f>
        <v>0</v>
      </c>
      <c r="Q4" s="11">
        <f t="shared" ref="Q4:Q35" si="2">E4*100/6</f>
        <v>83.333333333333329</v>
      </c>
      <c r="R4" s="11">
        <f t="shared" ref="R4:R35" si="3">F4*100/7</f>
        <v>28.571428571428573</v>
      </c>
      <c r="S4" s="11">
        <f t="shared" ref="S4:S35" si="4">G4*100/5</f>
        <v>60</v>
      </c>
      <c r="T4" s="11">
        <f t="shared" ref="T4:T35" si="5">H4*100/6</f>
        <v>66.666666666666671</v>
      </c>
      <c r="U4" s="11">
        <f t="shared" ref="U4:U35" si="6">I4*100/4</f>
        <v>75</v>
      </c>
      <c r="V4" s="11">
        <f t="shared" ref="V4:V35" si="7">J4*100/5</f>
        <v>0</v>
      </c>
      <c r="W4" s="11">
        <f t="shared" ref="W4:W35" si="8">K4*100/3</f>
        <v>100</v>
      </c>
      <c r="X4" s="11">
        <f t="shared" ref="X4:X35" si="9">L4*100/3</f>
        <v>100</v>
      </c>
      <c r="Y4" s="11">
        <f>M4*100/2</f>
        <v>0</v>
      </c>
      <c r="Z4" s="11">
        <f>N4*100/2</f>
        <v>0</v>
      </c>
      <c r="AA4" s="12">
        <f>(Q4+T4)/2</f>
        <v>75</v>
      </c>
      <c r="AB4" s="12">
        <f>(P4+R4+V4+W4)/4</f>
        <v>32.142857142857146</v>
      </c>
      <c r="AC4" s="12">
        <f>(Q4+S4+V4+X4)/4</f>
        <v>60.833333333333329</v>
      </c>
      <c r="AD4" s="12">
        <f>(Q4+S4+U4+Y4+Z4)/5</f>
        <v>43.666666666666664</v>
      </c>
      <c r="AE4" s="13">
        <f t="shared" ref="AE4:AE35" si="10">AVERAGE(AA4:AD4)</f>
        <v>52.910714285714285</v>
      </c>
      <c r="AF4" s="13">
        <f>IF(AND(AA4&gt;0,AA4&lt;40),0,IF(AND(AA4&gt;39,AA4&lt;55),1,IF(AND(AA4&gt;54,AA4&lt;75),2,IF(AA4&gt;74,3,0))))</f>
        <v>3</v>
      </c>
      <c r="AG4" s="13">
        <f t="shared" ref="AG4:AI4" si="11">IF(AND(AB4&gt;0,AB4&lt;40),0,IF(AND(AB4&gt;39,AB4&lt;55),1,IF(AND(AB4&gt;54,AB4&lt;75),2,IF(AB4&gt;74,3,0))))</f>
        <v>0</v>
      </c>
      <c r="AH4" s="13">
        <f t="shared" si="11"/>
        <v>2</v>
      </c>
      <c r="AI4" s="13">
        <f t="shared" si="11"/>
        <v>1</v>
      </c>
      <c r="AJ4" s="13">
        <f>ROUND(AVERAGE(AF4:AI4),0)</f>
        <v>2</v>
      </c>
      <c r="AK4" s="14">
        <v>46</v>
      </c>
      <c r="AL4" s="13">
        <f>IF(AND(AK4&gt;0,AK4&lt;30),0,IF(AND(AK4&gt;29,AK4&lt;40),1,IF(AND(AK4&gt;40,AK4&lt;54),2,IF(AK4&gt;53,3,0))))</f>
        <v>2</v>
      </c>
      <c r="AM4" s="19">
        <f>ROUND(AF4*0.2+AL4*0.8,0)</f>
        <v>2</v>
      </c>
      <c r="AN4" s="19">
        <f t="shared" ref="AN4:AP4" si="12">ROUND(AG4*0.2+AM4*0.8,0)</f>
        <v>2</v>
      </c>
      <c r="AO4" s="19">
        <f t="shared" si="12"/>
        <v>2</v>
      </c>
      <c r="AP4" s="19">
        <f t="shared" si="12"/>
        <v>2</v>
      </c>
      <c r="AQ4" s="44">
        <f>O4+AK4</f>
        <v>57</v>
      </c>
      <c r="AR4" s="44">
        <f>IF(AQ4&gt;50,1,0)</f>
        <v>1</v>
      </c>
      <c r="AS4" s="44">
        <f>IF(AQ4&gt;60,1,0)</f>
        <v>0</v>
      </c>
      <c r="AT4" s="44">
        <f>IF(AQ4&gt;70,1,0)</f>
        <v>0</v>
      </c>
    </row>
    <row r="5" spans="1:46" ht="15.75" customHeight="1" x14ac:dyDescent="0.25">
      <c r="A5" s="7">
        <v>2</v>
      </c>
      <c r="B5" s="7"/>
      <c r="C5" s="8"/>
      <c r="D5" s="27">
        <v>4</v>
      </c>
      <c r="E5" s="9">
        <v>4</v>
      </c>
      <c r="F5" s="6">
        <v>4</v>
      </c>
      <c r="G5" s="6">
        <v>5</v>
      </c>
      <c r="H5" s="6">
        <v>6</v>
      </c>
      <c r="I5" s="6">
        <v>0</v>
      </c>
      <c r="J5" s="28">
        <v>5</v>
      </c>
      <c r="K5" s="6">
        <v>3</v>
      </c>
      <c r="L5" s="6">
        <v>3</v>
      </c>
      <c r="M5" s="9">
        <v>0</v>
      </c>
      <c r="N5" s="29">
        <v>0</v>
      </c>
      <c r="O5" s="10">
        <f t="shared" si="0"/>
        <v>16</v>
      </c>
      <c r="P5" s="11">
        <f t="shared" si="1"/>
        <v>57.142857142857146</v>
      </c>
      <c r="Q5" s="11">
        <f t="shared" si="2"/>
        <v>66.666666666666671</v>
      </c>
      <c r="R5" s="11">
        <f t="shared" si="3"/>
        <v>57.142857142857146</v>
      </c>
      <c r="S5" s="11">
        <f t="shared" si="4"/>
        <v>100</v>
      </c>
      <c r="T5" s="11">
        <f t="shared" si="5"/>
        <v>100</v>
      </c>
      <c r="U5" s="11">
        <f t="shared" si="6"/>
        <v>0</v>
      </c>
      <c r="V5" s="11">
        <f t="shared" si="7"/>
        <v>100</v>
      </c>
      <c r="W5" s="11">
        <f t="shared" si="8"/>
        <v>100</v>
      </c>
      <c r="X5" s="11">
        <f t="shared" si="9"/>
        <v>100</v>
      </c>
      <c r="Y5" s="11">
        <f t="shared" ref="Y5:Y36" si="13">M5*100/2</f>
        <v>0</v>
      </c>
      <c r="Z5" s="11">
        <f t="shared" ref="Z5:Z57" si="14">N5*100/2</f>
        <v>0</v>
      </c>
      <c r="AA5" s="12">
        <f t="shared" ref="AA5:AA57" si="15">(Q5+T5)/2</f>
        <v>83.333333333333343</v>
      </c>
      <c r="AB5" s="12">
        <f t="shared" ref="AB5:AB57" si="16">(P5+R5+V5+W5)/4</f>
        <v>78.571428571428569</v>
      </c>
      <c r="AC5" s="12">
        <f t="shared" ref="AC5:AC57" si="17">(Q5+S5+V5+X5)/4</f>
        <v>91.666666666666671</v>
      </c>
      <c r="AD5" s="12">
        <f t="shared" ref="AD5:AD57" si="18">(Q5+S5+U5+Y5+Z5)/5</f>
        <v>33.333333333333336</v>
      </c>
      <c r="AE5" s="13">
        <f t="shared" si="10"/>
        <v>71.726190476190482</v>
      </c>
      <c r="AF5" s="13">
        <f t="shared" ref="AF5:AF57" si="19">IF(AND(AA5&gt;0,AA5&lt;40),0,IF(AND(AA5&gt;39,AA5&lt;55),1,IF(AND(AA5&gt;54,AA5&lt;75),2,IF(AA5&gt;74,3,0))))</f>
        <v>3</v>
      </c>
      <c r="AG5" s="13">
        <f t="shared" ref="AG5:AG57" si="20">IF(AND(AB5&gt;0,AB5&lt;40),0,IF(AND(AB5&gt;39,AB5&lt;55),1,IF(AND(AB5&gt;54,AB5&lt;75),2,IF(AB5&gt;74,3,0))))</f>
        <v>3</v>
      </c>
      <c r="AH5" s="13">
        <f t="shared" ref="AH5:AH57" si="21">IF(AND(AC5&gt;0,AC5&lt;40),0,IF(AND(AC5&gt;39,AC5&lt;55),1,IF(AND(AC5&gt;54,AC5&lt;75),2,IF(AC5&gt;74,3,0))))</f>
        <v>3</v>
      </c>
      <c r="AI5" s="13">
        <f t="shared" ref="AI5:AI57" si="22">IF(AND(AD5&gt;0,AD5&lt;40),0,IF(AND(AD5&gt;39,AD5&lt;55),1,IF(AND(AD5&gt;54,AD5&lt;75),2,IF(AD5&gt;74,3,0))))</f>
        <v>0</v>
      </c>
      <c r="AJ5" s="13">
        <f t="shared" ref="AJ5:AJ55" si="23">ROUND(AVERAGE(AF5:AI5),0)</f>
        <v>2</v>
      </c>
      <c r="AK5" s="14">
        <v>64</v>
      </c>
      <c r="AL5" s="13">
        <f t="shared" ref="AL5:AL57" si="24">IF(AND(AK5&gt;0,AK5&lt;30),0,IF(AND(AK5&gt;29,AK5&lt;40),1,IF(AND(AK5&gt;40,AK5&lt;54),2,IF(AK5&gt;53,3,0))))</f>
        <v>3</v>
      </c>
      <c r="AM5" s="19">
        <f t="shared" ref="AM5:AM57" si="25">ROUND(AF5*0.2+AL5*0.8,0)</f>
        <v>3</v>
      </c>
      <c r="AN5" s="19">
        <f t="shared" ref="AN5:AN57" si="26">ROUND(AG5*0.2+AM5*0.8,0)</f>
        <v>3</v>
      </c>
      <c r="AO5" s="19">
        <f t="shared" ref="AO5:AO57" si="27">ROUND(AH5*0.2+AN5*0.8,0)</f>
        <v>3</v>
      </c>
      <c r="AP5" s="19">
        <f t="shared" ref="AP5:AP57" si="28">ROUND(AI5*0.2+AO5*0.8,0)</f>
        <v>2</v>
      </c>
      <c r="AQ5" s="44">
        <f t="shared" ref="AQ5:AQ57" si="29">O5+AK5</f>
        <v>80</v>
      </c>
      <c r="AR5" s="44">
        <f t="shared" ref="AR5:AR57" si="30">IF(AQ5&gt;50,1,0)</f>
        <v>1</v>
      </c>
      <c r="AS5" s="44">
        <f t="shared" ref="AS5:AS57" si="31">IF(AQ5&gt;60,1,0)</f>
        <v>1</v>
      </c>
      <c r="AT5" s="44">
        <f t="shared" ref="AT5:AT57" si="32">IF(AQ5&gt;70,1,0)</f>
        <v>1</v>
      </c>
    </row>
    <row r="6" spans="1:46" ht="15.75" customHeight="1" x14ac:dyDescent="0.25">
      <c r="A6" s="7">
        <v>3</v>
      </c>
      <c r="B6" s="7"/>
      <c r="C6" s="8"/>
      <c r="D6" s="27">
        <v>6</v>
      </c>
      <c r="E6" s="9">
        <v>5</v>
      </c>
      <c r="F6" s="6">
        <v>2</v>
      </c>
      <c r="G6" s="6">
        <v>4</v>
      </c>
      <c r="H6" s="6">
        <v>4</v>
      </c>
      <c r="I6" s="6">
        <v>2</v>
      </c>
      <c r="J6" s="28">
        <v>3</v>
      </c>
      <c r="K6" s="6">
        <v>3</v>
      </c>
      <c r="L6" s="6">
        <v>3</v>
      </c>
      <c r="M6" s="9">
        <v>0</v>
      </c>
      <c r="N6" s="29">
        <v>0</v>
      </c>
      <c r="O6" s="10">
        <f t="shared" si="0"/>
        <v>15</v>
      </c>
      <c r="P6" s="11">
        <f t="shared" si="1"/>
        <v>85.714285714285708</v>
      </c>
      <c r="Q6" s="11">
        <f t="shared" si="2"/>
        <v>83.333333333333329</v>
      </c>
      <c r="R6" s="11">
        <f t="shared" si="3"/>
        <v>28.571428571428573</v>
      </c>
      <c r="S6" s="11">
        <f t="shared" si="4"/>
        <v>80</v>
      </c>
      <c r="T6" s="11">
        <f t="shared" si="5"/>
        <v>66.666666666666671</v>
      </c>
      <c r="U6" s="11">
        <f t="shared" si="6"/>
        <v>50</v>
      </c>
      <c r="V6" s="11">
        <f t="shared" si="7"/>
        <v>60</v>
      </c>
      <c r="W6" s="11">
        <f t="shared" si="8"/>
        <v>100</v>
      </c>
      <c r="X6" s="11">
        <f t="shared" si="9"/>
        <v>100</v>
      </c>
      <c r="Y6" s="11">
        <f t="shared" si="13"/>
        <v>0</v>
      </c>
      <c r="Z6" s="11">
        <f t="shared" si="14"/>
        <v>0</v>
      </c>
      <c r="AA6" s="12">
        <f t="shared" si="15"/>
        <v>75</v>
      </c>
      <c r="AB6" s="12">
        <f t="shared" si="16"/>
        <v>68.571428571428569</v>
      </c>
      <c r="AC6" s="12">
        <f t="shared" si="17"/>
        <v>80.833333333333329</v>
      </c>
      <c r="AD6" s="12">
        <f t="shared" si="18"/>
        <v>42.666666666666664</v>
      </c>
      <c r="AE6" s="13">
        <f t="shared" si="10"/>
        <v>66.767857142857139</v>
      </c>
      <c r="AF6" s="13">
        <f t="shared" si="19"/>
        <v>3</v>
      </c>
      <c r="AG6" s="13">
        <f t="shared" si="20"/>
        <v>2</v>
      </c>
      <c r="AH6" s="13">
        <f t="shared" si="21"/>
        <v>3</v>
      </c>
      <c r="AI6" s="13">
        <f t="shared" si="22"/>
        <v>1</v>
      </c>
      <c r="AJ6" s="13">
        <f t="shared" si="23"/>
        <v>2</v>
      </c>
      <c r="AK6" s="14">
        <v>48</v>
      </c>
      <c r="AL6" s="13">
        <f t="shared" si="24"/>
        <v>2</v>
      </c>
      <c r="AM6" s="19">
        <f t="shared" si="25"/>
        <v>2</v>
      </c>
      <c r="AN6" s="19">
        <f t="shared" si="26"/>
        <v>2</v>
      </c>
      <c r="AO6" s="19">
        <f t="shared" si="27"/>
        <v>2</v>
      </c>
      <c r="AP6" s="19">
        <f t="shared" si="28"/>
        <v>2</v>
      </c>
      <c r="AQ6" s="44">
        <f t="shared" si="29"/>
        <v>63</v>
      </c>
      <c r="AR6" s="44">
        <f t="shared" si="30"/>
        <v>1</v>
      </c>
      <c r="AS6" s="44">
        <f t="shared" si="31"/>
        <v>1</v>
      </c>
      <c r="AT6" s="44">
        <f t="shared" si="32"/>
        <v>0</v>
      </c>
    </row>
    <row r="7" spans="1:46" ht="15.75" customHeight="1" x14ac:dyDescent="0.25">
      <c r="A7" s="7">
        <v>4</v>
      </c>
      <c r="B7" s="7"/>
      <c r="C7" s="8"/>
      <c r="D7" s="27">
        <v>2</v>
      </c>
      <c r="E7" s="9">
        <v>4</v>
      </c>
      <c r="F7" s="6">
        <v>0</v>
      </c>
      <c r="G7" s="6">
        <v>0</v>
      </c>
      <c r="H7" s="6">
        <v>2</v>
      </c>
      <c r="I7" s="6">
        <v>1</v>
      </c>
      <c r="J7" s="28">
        <v>2</v>
      </c>
      <c r="K7" s="6">
        <v>3</v>
      </c>
      <c r="L7" s="6">
        <v>3</v>
      </c>
      <c r="M7" s="9">
        <v>2</v>
      </c>
      <c r="N7" s="29">
        <v>2</v>
      </c>
      <c r="O7" s="10">
        <f t="shared" si="0"/>
        <v>10</v>
      </c>
      <c r="P7" s="11">
        <f t="shared" si="1"/>
        <v>28.571428571428573</v>
      </c>
      <c r="Q7" s="11">
        <f t="shared" si="2"/>
        <v>66.666666666666671</v>
      </c>
      <c r="R7" s="11">
        <f t="shared" si="3"/>
        <v>0</v>
      </c>
      <c r="S7" s="11">
        <f t="shared" si="4"/>
        <v>0</v>
      </c>
      <c r="T7" s="11">
        <f t="shared" si="5"/>
        <v>33.333333333333336</v>
      </c>
      <c r="U7" s="11">
        <f t="shared" si="6"/>
        <v>25</v>
      </c>
      <c r="V7" s="11">
        <f t="shared" si="7"/>
        <v>40</v>
      </c>
      <c r="W7" s="11">
        <f t="shared" si="8"/>
        <v>100</v>
      </c>
      <c r="X7" s="11">
        <f t="shared" si="9"/>
        <v>100</v>
      </c>
      <c r="Y7" s="11">
        <f t="shared" si="13"/>
        <v>100</v>
      </c>
      <c r="Z7" s="11">
        <f t="shared" si="14"/>
        <v>100</v>
      </c>
      <c r="AA7" s="12">
        <f t="shared" si="15"/>
        <v>50</v>
      </c>
      <c r="AB7" s="12">
        <f t="shared" si="16"/>
        <v>42.142857142857139</v>
      </c>
      <c r="AC7" s="12">
        <f t="shared" si="17"/>
        <v>51.666666666666671</v>
      </c>
      <c r="AD7" s="12">
        <f t="shared" si="18"/>
        <v>58.333333333333336</v>
      </c>
      <c r="AE7" s="13">
        <f t="shared" si="10"/>
        <v>50.535714285714285</v>
      </c>
      <c r="AF7" s="13">
        <f t="shared" si="19"/>
        <v>1</v>
      </c>
      <c r="AG7" s="13">
        <f t="shared" si="20"/>
        <v>1</v>
      </c>
      <c r="AH7" s="13">
        <f t="shared" si="21"/>
        <v>1</v>
      </c>
      <c r="AI7" s="13">
        <f t="shared" si="22"/>
        <v>2</v>
      </c>
      <c r="AJ7" s="13">
        <f t="shared" si="23"/>
        <v>1</v>
      </c>
      <c r="AK7" s="14">
        <v>53</v>
      </c>
      <c r="AL7" s="13">
        <f t="shared" si="24"/>
        <v>2</v>
      </c>
      <c r="AM7" s="19">
        <f t="shared" si="25"/>
        <v>2</v>
      </c>
      <c r="AN7" s="19">
        <f t="shared" si="26"/>
        <v>2</v>
      </c>
      <c r="AO7" s="19">
        <f t="shared" si="27"/>
        <v>2</v>
      </c>
      <c r="AP7" s="19">
        <f t="shared" si="28"/>
        <v>2</v>
      </c>
      <c r="AQ7" s="44">
        <f t="shared" si="29"/>
        <v>63</v>
      </c>
      <c r="AR7" s="44">
        <f t="shared" si="30"/>
        <v>1</v>
      </c>
      <c r="AS7" s="44">
        <f t="shared" si="31"/>
        <v>1</v>
      </c>
      <c r="AT7" s="44">
        <f t="shared" si="32"/>
        <v>0</v>
      </c>
    </row>
    <row r="8" spans="1:46" ht="15.75" customHeight="1" x14ac:dyDescent="0.25">
      <c r="A8" s="7">
        <v>5</v>
      </c>
      <c r="B8" s="7"/>
      <c r="C8" s="8"/>
      <c r="D8" s="27">
        <v>3</v>
      </c>
      <c r="E8" s="9">
        <v>4</v>
      </c>
      <c r="F8" s="6">
        <v>0</v>
      </c>
      <c r="G8" s="6">
        <v>3</v>
      </c>
      <c r="H8" s="6">
        <v>4</v>
      </c>
      <c r="I8" s="6">
        <v>1</v>
      </c>
      <c r="J8" s="28">
        <v>1</v>
      </c>
      <c r="K8" s="6">
        <v>3</v>
      </c>
      <c r="L8" s="6">
        <v>3</v>
      </c>
      <c r="M8" s="9">
        <v>2</v>
      </c>
      <c r="N8" s="29">
        <v>2</v>
      </c>
      <c r="O8" s="10">
        <f t="shared" si="0"/>
        <v>12</v>
      </c>
      <c r="P8" s="11">
        <f t="shared" si="1"/>
        <v>42.857142857142854</v>
      </c>
      <c r="Q8" s="11">
        <f t="shared" si="2"/>
        <v>66.666666666666671</v>
      </c>
      <c r="R8" s="11">
        <f t="shared" si="3"/>
        <v>0</v>
      </c>
      <c r="S8" s="11">
        <f t="shared" si="4"/>
        <v>60</v>
      </c>
      <c r="T8" s="11">
        <f t="shared" si="5"/>
        <v>66.666666666666671</v>
      </c>
      <c r="U8" s="11">
        <f t="shared" si="6"/>
        <v>25</v>
      </c>
      <c r="V8" s="11">
        <f t="shared" si="7"/>
        <v>20</v>
      </c>
      <c r="W8" s="11">
        <f t="shared" si="8"/>
        <v>100</v>
      </c>
      <c r="X8" s="11">
        <f t="shared" si="9"/>
        <v>100</v>
      </c>
      <c r="Y8" s="11">
        <f t="shared" si="13"/>
        <v>100</v>
      </c>
      <c r="Z8" s="11">
        <f t="shared" si="14"/>
        <v>100</v>
      </c>
      <c r="AA8" s="12">
        <f t="shared" si="15"/>
        <v>66.666666666666671</v>
      </c>
      <c r="AB8" s="12">
        <f t="shared" si="16"/>
        <v>40.714285714285715</v>
      </c>
      <c r="AC8" s="12">
        <f t="shared" si="17"/>
        <v>61.666666666666671</v>
      </c>
      <c r="AD8" s="12">
        <f t="shared" si="18"/>
        <v>70.333333333333343</v>
      </c>
      <c r="AE8" s="13">
        <f t="shared" si="10"/>
        <v>59.845238095238095</v>
      </c>
      <c r="AF8" s="13">
        <f t="shared" si="19"/>
        <v>2</v>
      </c>
      <c r="AG8" s="13">
        <f t="shared" si="20"/>
        <v>1</v>
      </c>
      <c r="AH8" s="13">
        <f t="shared" si="21"/>
        <v>2</v>
      </c>
      <c r="AI8" s="13">
        <f t="shared" si="22"/>
        <v>2</v>
      </c>
      <c r="AJ8" s="13">
        <f t="shared" si="23"/>
        <v>2</v>
      </c>
      <c r="AK8" s="14">
        <v>52</v>
      </c>
      <c r="AL8" s="13">
        <f t="shared" si="24"/>
        <v>2</v>
      </c>
      <c r="AM8" s="19">
        <f t="shared" si="25"/>
        <v>2</v>
      </c>
      <c r="AN8" s="19">
        <f t="shared" si="26"/>
        <v>2</v>
      </c>
      <c r="AO8" s="19">
        <f t="shared" si="27"/>
        <v>2</v>
      </c>
      <c r="AP8" s="19">
        <f t="shared" si="28"/>
        <v>2</v>
      </c>
      <c r="AQ8" s="44">
        <f t="shared" si="29"/>
        <v>64</v>
      </c>
      <c r="AR8" s="44">
        <f t="shared" si="30"/>
        <v>1</v>
      </c>
      <c r="AS8" s="44">
        <f t="shared" si="31"/>
        <v>1</v>
      </c>
      <c r="AT8" s="44">
        <f t="shared" si="32"/>
        <v>0</v>
      </c>
    </row>
    <row r="9" spans="1:46" ht="15.75" customHeight="1" x14ac:dyDescent="0.25">
      <c r="A9" s="7">
        <v>6</v>
      </c>
      <c r="B9" s="7"/>
      <c r="C9" s="8"/>
      <c r="D9" s="27">
        <v>2</v>
      </c>
      <c r="E9" s="9">
        <v>0</v>
      </c>
      <c r="F9" s="6">
        <v>1</v>
      </c>
      <c r="G9" s="6">
        <v>2</v>
      </c>
      <c r="H9" s="6">
        <v>1</v>
      </c>
      <c r="I9" s="6">
        <v>1</v>
      </c>
      <c r="J9" s="28">
        <v>1</v>
      </c>
      <c r="K9" s="6">
        <v>3</v>
      </c>
      <c r="L9" s="6">
        <v>3</v>
      </c>
      <c r="M9" s="9">
        <v>0</v>
      </c>
      <c r="N9" s="29">
        <v>0</v>
      </c>
      <c r="O9" s="10">
        <f t="shared" si="0"/>
        <v>8</v>
      </c>
      <c r="P9" s="11">
        <f t="shared" si="1"/>
        <v>28.571428571428573</v>
      </c>
      <c r="Q9" s="11">
        <f t="shared" si="2"/>
        <v>0</v>
      </c>
      <c r="R9" s="11">
        <f t="shared" si="3"/>
        <v>14.285714285714286</v>
      </c>
      <c r="S9" s="11">
        <f t="shared" si="4"/>
        <v>40</v>
      </c>
      <c r="T9" s="11">
        <f t="shared" si="5"/>
        <v>16.666666666666668</v>
      </c>
      <c r="U9" s="11">
        <f t="shared" si="6"/>
        <v>25</v>
      </c>
      <c r="V9" s="11">
        <f t="shared" si="7"/>
        <v>20</v>
      </c>
      <c r="W9" s="11">
        <f t="shared" si="8"/>
        <v>100</v>
      </c>
      <c r="X9" s="11">
        <f t="shared" si="9"/>
        <v>100</v>
      </c>
      <c r="Y9" s="11">
        <f t="shared" si="13"/>
        <v>0</v>
      </c>
      <c r="Z9" s="11">
        <f t="shared" si="14"/>
        <v>0</v>
      </c>
      <c r="AA9" s="12">
        <f t="shared" si="15"/>
        <v>8.3333333333333339</v>
      </c>
      <c r="AB9" s="12">
        <f t="shared" si="16"/>
        <v>40.714285714285715</v>
      </c>
      <c r="AC9" s="12">
        <f t="shared" si="17"/>
        <v>40</v>
      </c>
      <c r="AD9" s="12">
        <f t="shared" si="18"/>
        <v>13</v>
      </c>
      <c r="AE9" s="13">
        <f t="shared" si="10"/>
        <v>25.511904761904763</v>
      </c>
      <c r="AF9" s="13">
        <f t="shared" si="19"/>
        <v>0</v>
      </c>
      <c r="AG9" s="13">
        <f t="shared" si="20"/>
        <v>1</v>
      </c>
      <c r="AH9" s="13">
        <f t="shared" si="21"/>
        <v>1</v>
      </c>
      <c r="AI9" s="13">
        <f t="shared" si="22"/>
        <v>0</v>
      </c>
      <c r="AJ9" s="13">
        <f t="shared" si="23"/>
        <v>1</v>
      </c>
      <c r="AK9" s="14">
        <v>44</v>
      </c>
      <c r="AL9" s="13">
        <f t="shared" si="24"/>
        <v>2</v>
      </c>
      <c r="AM9" s="19">
        <f t="shared" si="25"/>
        <v>2</v>
      </c>
      <c r="AN9" s="19">
        <f t="shared" si="26"/>
        <v>2</v>
      </c>
      <c r="AO9" s="19">
        <f t="shared" si="27"/>
        <v>2</v>
      </c>
      <c r="AP9" s="19">
        <f t="shared" si="28"/>
        <v>2</v>
      </c>
      <c r="AQ9" s="44">
        <f t="shared" si="29"/>
        <v>52</v>
      </c>
      <c r="AR9" s="44">
        <f t="shared" si="30"/>
        <v>1</v>
      </c>
      <c r="AS9" s="44">
        <f t="shared" si="31"/>
        <v>0</v>
      </c>
      <c r="AT9" s="44">
        <f t="shared" si="32"/>
        <v>0</v>
      </c>
    </row>
    <row r="10" spans="1:46" ht="15.75" customHeight="1" x14ac:dyDescent="0.25">
      <c r="A10" s="7">
        <v>7</v>
      </c>
      <c r="B10" s="7"/>
      <c r="C10" s="8"/>
      <c r="D10" s="27">
        <v>1</v>
      </c>
      <c r="E10" s="9">
        <v>4</v>
      </c>
      <c r="F10" s="6">
        <v>2</v>
      </c>
      <c r="G10" s="6">
        <v>3</v>
      </c>
      <c r="H10" s="6">
        <v>4</v>
      </c>
      <c r="I10" s="6">
        <v>0</v>
      </c>
      <c r="J10" s="28">
        <v>0</v>
      </c>
      <c r="K10" s="6">
        <v>3</v>
      </c>
      <c r="L10" s="6">
        <v>3</v>
      </c>
      <c r="M10" s="9">
        <v>2</v>
      </c>
      <c r="N10" s="29">
        <v>2</v>
      </c>
      <c r="O10" s="10">
        <f t="shared" si="0"/>
        <v>12</v>
      </c>
      <c r="P10" s="11">
        <f t="shared" si="1"/>
        <v>14.285714285714286</v>
      </c>
      <c r="Q10" s="11">
        <f t="shared" si="2"/>
        <v>66.666666666666671</v>
      </c>
      <c r="R10" s="11">
        <f t="shared" si="3"/>
        <v>28.571428571428573</v>
      </c>
      <c r="S10" s="11">
        <f t="shared" si="4"/>
        <v>60</v>
      </c>
      <c r="T10" s="11">
        <f t="shared" si="5"/>
        <v>66.666666666666671</v>
      </c>
      <c r="U10" s="11">
        <f t="shared" si="6"/>
        <v>0</v>
      </c>
      <c r="V10" s="11">
        <f t="shared" si="7"/>
        <v>0</v>
      </c>
      <c r="W10" s="11">
        <f t="shared" si="8"/>
        <v>100</v>
      </c>
      <c r="X10" s="11">
        <f t="shared" si="9"/>
        <v>100</v>
      </c>
      <c r="Y10" s="11">
        <f t="shared" si="13"/>
        <v>100</v>
      </c>
      <c r="Z10" s="11">
        <f t="shared" si="14"/>
        <v>100</v>
      </c>
      <c r="AA10" s="12">
        <f t="shared" si="15"/>
        <v>66.666666666666671</v>
      </c>
      <c r="AB10" s="12">
        <f t="shared" si="16"/>
        <v>35.714285714285715</v>
      </c>
      <c r="AC10" s="12">
        <f t="shared" si="17"/>
        <v>56.666666666666671</v>
      </c>
      <c r="AD10" s="12">
        <f t="shared" si="18"/>
        <v>65.333333333333343</v>
      </c>
      <c r="AE10" s="13">
        <f t="shared" si="10"/>
        <v>56.095238095238095</v>
      </c>
      <c r="AF10" s="13">
        <f t="shared" si="19"/>
        <v>2</v>
      </c>
      <c r="AG10" s="13">
        <f t="shared" si="20"/>
        <v>0</v>
      </c>
      <c r="AH10" s="13">
        <f t="shared" si="21"/>
        <v>2</v>
      </c>
      <c r="AI10" s="13">
        <f t="shared" si="22"/>
        <v>2</v>
      </c>
      <c r="AJ10" s="13">
        <f t="shared" si="23"/>
        <v>2</v>
      </c>
      <c r="AK10" s="14">
        <v>42</v>
      </c>
      <c r="AL10" s="13">
        <f t="shared" si="24"/>
        <v>2</v>
      </c>
      <c r="AM10" s="19">
        <f t="shared" si="25"/>
        <v>2</v>
      </c>
      <c r="AN10" s="19">
        <f t="shared" si="26"/>
        <v>2</v>
      </c>
      <c r="AO10" s="19">
        <f t="shared" si="27"/>
        <v>2</v>
      </c>
      <c r="AP10" s="19">
        <f t="shared" si="28"/>
        <v>2</v>
      </c>
      <c r="AQ10" s="44">
        <f t="shared" si="29"/>
        <v>54</v>
      </c>
      <c r="AR10" s="44">
        <f t="shared" si="30"/>
        <v>1</v>
      </c>
      <c r="AS10" s="44">
        <f t="shared" si="31"/>
        <v>0</v>
      </c>
      <c r="AT10" s="44">
        <f t="shared" si="32"/>
        <v>0</v>
      </c>
    </row>
    <row r="11" spans="1:46" ht="15.75" customHeight="1" x14ac:dyDescent="0.25">
      <c r="A11" s="7">
        <v>8</v>
      </c>
      <c r="B11" s="7"/>
      <c r="C11" s="8"/>
      <c r="D11" s="27">
        <v>1</v>
      </c>
      <c r="E11" s="9">
        <v>3</v>
      </c>
      <c r="F11" s="6">
        <v>0</v>
      </c>
      <c r="G11" s="6">
        <v>0</v>
      </c>
      <c r="H11" s="6">
        <v>3</v>
      </c>
      <c r="I11" s="6">
        <v>0</v>
      </c>
      <c r="J11" s="28">
        <v>0</v>
      </c>
      <c r="K11" s="6">
        <v>3</v>
      </c>
      <c r="L11" s="6">
        <v>3</v>
      </c>
      <c r="M11" s="9">
        <v>2</v>
      </c>
      <c r="N11" s="29">
        <v>2</v>
      </c>
      <c r="O11" s="10">
        <f t="shared" si="0"/>
        <v>9</v>
      </c>
      <c r="P11" s="11">
        <f t="shared" si="1"/>
        <v>14.285714285714286</v>
      </c>
      <c r="Q11" s="11">
        <f t="shared" si="2"/>
        <v>50</v>
      </c>
      <c r="R11" s="11">
        <f t="shared" si="3"/>
        <v>0</v>
      </c>
      <c r="S11" s="11">
        <f t="shared" si="4"/>
        <v>0</v>
      </c>
      <c r="T11" s="11">
        <f t="shared" si="5"/>
        <v>50</v>
      </c>
      <c r="U11" s="11">
        <f t="shared" si="6"/>
        <v>0</v>
      </c>
      <c r="V11" s="11">
        <f t="shared" si="7"/>
        <v>0</v>
      </c>
      <c r="W11" s="11">
        <f t="shared" si="8"/>
        <v>100</v>
      </c>
      <c r="X11" s="11">
        <f t="shared" si="9"/>
        <v>100</v>
      </c>
      <c r="Y11" s="11">
        <f t="shared" si="13"/>
        <v>100</v>
      </c>
      <c r="Z11" s="11">
        <f t="shared" si="14"/>
        <v>100</v>
      </c>
      <c r="AA11" s="12">
        <f t="shared" si="15"/>
        <v>50</v>
      </c>
      <c r="AB11" s="12">
        <f t="shared" si="16"/>
        <v>28.571428571428573</v>
      </c>
      <c r="AC11" s="12">
        <f t="shared" si="17"/>
        <v>37.5</v>
      </c>
      <c r="AD11" s="12">
        <f t="shared" si="18"/>
        <v>50</v>
      </c>
      <c r="AE11" s="13">
        <f t="shared" si="10"/>
        <v>41.517857142857139</v>
      </c>
      <c r="AF11" s="13">
        <f t="shared" si="19"/>
        <v>1</v>
      </c>
      <c r="AG11" s="13">
        <f t="shared" si="20"/>
        <v>0</v>
      </c>
      <c r="AH11" s="13">
        <f t="shared" si="21"/>
        <v>0</v>
      </c>
      <c r="AI11" s="13">
        <f t="shared" si="22"/>
        <v>1</v>
      </c>
      <c r="AJ11" s="13">
        <f t="shared" si="23"/>
        <v>1</v>
      </c>
      <c r="AK11" s="14">
        <v>32</v>
      </c>
      <c r="AL11" s="13">
        <f t="shared" si="24"/>
        <v>1</v>
      </c>
      <c r="AM11" s="19">
        <f t="shared" si="25"/>
        <v>1</v>
      </c>
      <c r="AN11" s="19">
        <f t="shared" si="26"/>
        <v>1</v>
      </c>
      <c r="AO11" s="19">
        <f t="shared" si="27"/>
        <v>1</v>
      </c>
      <c r="AP11" s="19">
        <f t="shared" si="28"/>
        <v>1</v>
      </c>
      <c r="AQ11" s="44">
        <f t="shared" si="29"/>
        <v>41</v>
      </c>
      <c r="AR11" s="44">
        <f t="shared" si="30"/>
        <v>0</v>
      </c>
      <c r="AS11" s="44">
        <f t="shared" si="31"/>
        <v>0</v>
      </c>
      <c r="AT11" s="44">
        <f t="shared" si="32"/>
        <v>0</v>
      </c>
    </row>
    <row r="12" spans="1:46" ht="15.75" customHeight="1" x14ac:dyDescent="0.25">
      <c r="A12" s="7">
        <v>9</v>
      </c>
      <c r="B12" s="7"/>
      <c r="C12" s="8"/>
      <c r="D12" s="27">
        <v>6</v>
      </c>
      <c r="E12" s="9">
        <v>5</v>
      </c>
      <c r="F12" s="6">
        <v>6</v>
      </c>
      <c r="G12" s="6">
        <v>5</v>
      </c>
      <c r="H12" s="6">
        <v>5</v>
      </c>
      <c r="I12" s="6">
        <v>2</v>
      </c>
      <c r="J12" s="28">
        <v>0</v>
      </c>
      <c r="K12" s="6">
        <v>3</v>
      </c>
      <c r="L12" s="6">
        <v>3</v>
      </c>
      <c r="M12" s="9">
        <v>2</v>
      </c>
      <c r="N12" s="29">
        <v>2</v>
      </c>
      <c r="O12" s="10">
        <f t="shared" si="0"/>
        <v>18</v>
      </c>
      <c r="P12" s="11">
        <f t="shared" si="1"/>
        <v>85.714285714285708</v>
      </c>
      <c r="Q12" s="11">
        <f t="shared" si="2"/>
        <v>83.333333333333329</v>
      </c>
      <c r="R12" s="11">
        <f t="shared" si="3"/>
        <v>85.714285714285708</v>
      </c>
      <c r="S12" s="11">
        <f t="shared" si="4"/>
        <v>100</v>
      </c>
      <c r="T12" s="11">
        <f t="shared" si="5"/>
        <v>83.333333333333329</v>
      </c>
      <c r="U12" s="11">
        <f t="shared" si="6"/>
        <v>50</v>
      </c>
      <c r="V12" s="11">
        <f t="shared" si="7"/>
        <v>0</v>
      </c>
      <c r="W12" s="11">
        <f t="shared" si="8"/>
        <v>100</v>
      </c>
      <c r="X12" s="11">
        <f t="shared" si="9"/>
        <v>100</v>
      </c>
      <c r="Y12" s="11">
        <f t="shared" si="13"/>
        <v>100</v>
      </c>
      <c r="Z12" s="11">
        <f t="shared" si="14"/>
        <v>100</v>
      </c>
      <c r="AA12" s="12">
        <f t="shared" si="15"/>
        <v>83.333333333333329</v>
      </c>
      <c r="AB12" s="12">
        <f t="shared" si="16"/>
        <v>67.857142857142861</v>
      </c>
      <c r="AC12" s="12">
        <f t="shared" si="17"/>
        <v>70.833333333333329</v>
      </c>
      <c r="AD12" s="12">
        <f t="shared" si="18"/>
        <v>86.666666666666657</v>
      </c>
      <c r="AE12" s="13">
        <f t="shared" si="10"/>
        <v>77.172619047619037</v>
      </c>
      <c r="AF12" s="13">
        <f t="shared" si="19"/>
        <v>3</v>
      </c>
      <c r="AG12" s="13">
        <f t="shared" si="20"/>
        <v>2</v>
      </c>
      <c r="AH12" s="13">
        <f t="shared" si="21"/>
        <v>2</v>
      </c>
      <c r="AI12" s="13">
        <f t="shared" si="22"/>
        <v>3</v>
      </c>
      <c r="AJ12" s="13">
        <f t="shared" si="23"/>
        <v>3</v>
      </c>
      <c r="AK12" s="14">
        <v>64</v>
      </c>
      <c r="AL12" s="13">
        <f t="shared" si="24"/>
        <v>3</v>
      </c>
      <c r="AM12" s="19">
        <f t="shared" si="25"/>
        <v>3</v>
      </c>
      <c r="AN12" s="19">
        <f t="shared" si="26"/>
        <v>3</v>
      </c>
      <c r="AO12" s="19">
        <f t="shared" si="27"/>
        <v>3</v>
      </c>
      <c r="AP12" s="19">
        <f t="shared" si="28"/>
        <v>3</v>
      </c>
      <c r="AQ12" s="44">
        <f t="shared" si="29"/>
        <v>82</v>
      </c>
      <c r="AR12" s="44">
        <f t="shared" si="30"/>
        <v>1</v>
      </c>
      <c r="AS12" s="44">
        <f t="shared" si="31"/>
        <v>1</v>
      </c>
      <c r="AT12" s="44">
        <f t="shared" si="32"/>
        <v>1</v>
      </c>
    </row>
    <row r="13" spans="1:46" ht="15.75" customHeight="1" x14ac:dyDescent="0.25">
      <c r="A13" s="7">
        <v>10</v>
      </c>
      <c r="B13" s="7"/>
      <c r="C13" s="8"/>
      <c r="D13" s="27">
        <v>6</v>
      </c>
      <c r="E13" s="9">
        <v>3</v>
      </c>
      <c r="F13" s="6">
        <v>2</v>
      </c>
      <c r="G13" s="6">
        <v>2</v>
      </c>
      <c r="H13" s="6">
        <v>5</v>
      </c>
      <c r="I13" s="6">
        <v>1</v>
      </c>
      <c r="J13" s="28">
        <v>3</v>
      </c>
      <c r="K13" s="6">
        <v>3</v>
      </c>
      <c r="L13" s="6">
        <v>3</v>
      </c>
      <c r="M13" s="9">
        <v>2</v>
      </c>
      <c r="N13" s="29">
        <v>2</v>
      </c>
      <c r="O13" s="10">
        <f t="shared" si="0"/>
        <v>15</v>
      </c>
      <c r="P13" s="11">
        <f t="shared" si="1"/>
        <v>85.714285714285708</v>
      </c>
      <c r="Q13" s="11">
        <f t="shared" si="2"/>
        <v>50</v>
      </c>
      <c r="R13" s="11">
        <f t="shared" si="3"/>
        <v>28.571428571428573</v>
      </c>
      <c r="S13" s="11">
        <f t="shared" si="4"/>
        <v>40</v>
      </c>
      <c r="T13" s="11">
        <f t="shared" si="5"/>
        <v>83.333333333333329</v>
      </c>
      <c r="U13" s="11">
        <f t="shared" si="6"/>
        <v>25</v>
      </c>
      <c r="V13" s="11">
        <f t="shared" si="7"/>
        <v>60</v>
      </c>
      <c r="W13" s="11">
        <f t="shared" si="8"/>
        <v>100</v>
      </c>
      <c r="X13" s="11">
        <f t="shared" si="9"/>
        <v>100</v>
      </c>
      <c r="Y13" s="11">
        <f t="shared" si="13"/>
        <v>100</v>
      </c>
      <c r="Z13" s="11">
        <f t="shared" si="14"/>
        <v>100</v>
      </c>
      <c r="AA13" s="12">
        <f t="shared" si="15"/>
        <v>66.666666666666657</v>
      </c>
      <c r="AB13" s="12">
        <f t="shared" si="16"/>
        <v>68.571428571428569</v>
      </c>
      <c r="AC13" s="12">
        <f t="shared" si="17"/>
        <v>62.5</v>
      </c>
      <c r="AD13" s="12">
        <f t="shared" si="18"/>
        <v>63</v>
      </c>
      <c r="AE13" s="13">
        <f t="shared" si="10"/>
        <v>65.18452380952381</v>
      </c>
      <c r="AF13" s="13">
        <f t="shared" si="19"/>
        <v>2</v>
      </c>
      <c r="AG13" s="13">
        <f t="shared" si="20"/>
        <v>2</v>
      </c>
      <c r="AH13" s="13">
        <f t="shared" si="21"/>
        <v>2</v>
      </c>
      <c r="AI13" s="13">
        <f t="shared" si="22"/>
        <v>2</v>
      </c>
      <c r="AJ13" s="13">
        <f t="shared" si="23"/>
        <v>2</v>
      </c>
      <c r="AK13" s="14">
        <v>39</v>
      </c>
      <c r="AL13" s="13">
        <f t="shared" si="24"/>
        <v>1</v>
      </c>
      <c r="AM13" s="19">
        <f t="shared" si="25"/>
        <v>1</v>
      </c>
      <c r="AN13" s="19">
        <f t="shared" si="26"/>
        <v>1</v>
      </c>
      <c r="AO13" s="19">
        <f t="shared" si="27"/>
        <v>1</v>
      </c>
      <c r="AP13" s="19">
        <f t="shared" si="28"/>
        <v>1</v>
      </c>
      <c r="AQ13" s="44">
        <f t="shared" si="29"/>
        <v>54</v>
      </c>
      <c r="AR13" s="44">
        <f t="shared" si="30"/>
        <v>1</v>
      </c>
      <c r="AS13" s="44">
        <f t="shared" si="31"/>
        <v>0</v>
      </c>
      <c r="AT13" s="44">
        <f t="shared" si="32"/>
        <v>0</v>
      </c>
    </row>
    <row r="14" spans="1:46" ht="15.75" customHeight="1" x14ac:dyDescent="0.25">
      <c r="A14" s="7">
        <v>11</v>
      </c>
      <c r="B14" s="7"/>
      <c r="C14" s="8"/>
      <c r="D14" s="27">
        <v>3</v>
      </c>
      <c r="E14" s="9">
        <v>3</v>
      </c>
      <c r="F14" s="6">
        <v>2</v>
      </c>
      <c r="G14" s="6">
        <v>5</v>
      </c>
      <c r="H14" s="6">
        <v>4</v>
      </c>
      <c r="I14" s="6">
        <v>1</v>
      </c>
      <c r="J14" s="28">
        <v>1</v>
      </c>
      <c r="K14" s="6">
        <v>3</v>
      </c>
      <c r="L14" s="6">
        <v>3</v>
      </c>
      <c r="M14" s="9">
        <v>2</v>
      </c>
      <c r="N14" s="29">
        <v>2</v>
      </c>
      <c r="O14" s="10">
        <f t="shared" si="0"/>
        <v>14</v>
      </c>
      <c r="P14" s="11">
        <f t="shared" si="1"/>
        <v>42.857142857142854</v>
      </c>
      <c r="Q14" s="11">
        <f t="shared" si="2"/>
        <v>50</v>
      </c>
      <c r="R14" s="11">
        <f t="shared" si="3"/>
        <v>28.571428571428573</v>
      </c>
      <c r="S14" s="11">
        <f t="shared" si="4"/>
        <v>100</v>
      </c>
      <c r="T14" s="11">
        <f t="shared" si="5"/>
        <v>66.666666666666671</v>
      </c>
      <c r="U14" s="11">
        <f t="shared" si="6"/>
        <v>25</v>
      </c>
      <c r="V14" s="11">
        <f t="shared" si="7"/>
        <v>20</v>
      </c>
      <c r="W14" s="11">
        <f t="shared" si="8"/>
        <v>100</v>
      </c>
      <c r="X14" s="11">
        <f t="shared" si="9"/>
        <v>100</v>
      </c>
      <c r="Y14" s="11">
        <f t="shared" si="13"/>
        <v>100</v>
      </c>
      <c r="Z14" s="11">
        <f t="shared" si="14"/>
        <v>100</v>
      </c>
      <c r="AA14" s="12">
        <f t="shared" si="15"/>
        <v>58.333333333333336</v>
      </c>
      <c r="AB14" s="12">
        <f t="shared" si="16"/>
        <v>47.857142857142861</v>
      </c>
      <c r="AC14" s="12">
        <f t="shared" si="17"/>
        <v>67.5</v>
      </c>
      <c r="AD14" s="12">
        <f t="shared" si="18"/>
        <v>75</v>
      </c>
      <c r="AE14" s="13">
        <f t="shared" si="10"/>
        <v>62.172619047619051</v>
      </c>
      <c r="AF14" s="13">
        <f t="shared" si="19"/>
        <v>2</v>
      </c>
      <c r="AG14" s="13">
        <f t="shared" si="20"/>
        <v>1</v>
      </c>
      <c r="AH14" s="13">
        <f t="shared" si="21"/>
        <v>2</v>
      </c>
      <c r="AI14" s="13">
        <f t="shared" si="22"/>
        <v>3</v>
      </c>
      <c r="AJ14" s="13">
        <f t="shared" si="23"/>
        <v>2</v>
      </c>
      <c r="AK14" s="14">
        <v>52</v>
      </c>
      <c r="AL14" s="13">
        <f t="shared" si="24"/>
        <v>2</v>
      </c>
      <c r="AM14" s="19">
        <f t="shared" si="25"/>
        <v>2</v>
      </c>
      <c r="AN14" s="19">
        <f t="shared" si="26"/>
        <v>2</v>
      </c>
      <c r="AO14" s="19">
        <f t="shared" si="27"/>
        <v>2</v>
      </c>
      <c r="AP14" s="19">
        <f t="shared" si="28"/>
        <v>2</v>
      </c>
      <c r="AQ14" s="44">
        <f t="shared" si="29"/>
        <v>66</v>
      </c>
      <c r="AR14" s="44">
        <f t="shared" si="30"/>
        <v>1</v>
      </c>
      <c r="AS14" s="44">
        <f t="shared" si="31"/>
        <v>1</v>
      </c>
      <c r="AT14" s="44">
        <f t="shared" si="32"/>
        <v>0</v>
      </c>
    </row>
    <row r="15" spans="1:46" ht="15.75" customHeight="1" x14ac:dyDescent="0.25">
      <c r="A15" s="7">
        <v>12</v>
      </c>
      <c r="B15" s="7"/>
      <c r="C15" s="8"/>
      <c r="D15" s="27">
        <v>2</v>
      </c>
      <c r="E15" s="9">
        <v>5</v>
      </c>
      <c r="F15" s="6">
        <v>0</v>
      </c>
      <c r="G15" s="6">
        <v>5</v>
      </c>
      <c r="H15" s="6">
        <v>5</v>
      </c>
      <c r="I15" s="6">
        <v>1</v>
      </c>
      <c r="J15" s="28">
        <v>2</v>
      </c>
      <c r="K15" s="6">
        <v>3</v>
      </c>
      <c r="L15" s="6">
        <v>3</v>
      </c>
      <c r="M15" s="9">
        <v>0</v>
      </c>
      <c r="N15" s="29">
        <v>0</v>
      </c>
      <c r="O15" s="10">
        <f t="shared" si="0"/>
        <v>12</v>
      </c>
      <c r="P15" s="11">
        <f t="shared" si="1"/>
        <v>28.571428571428573</v>
      </c>
      <c r="Q15" s="11">
        <f t="shared" si="2"/>
        <v>83.333333333333329</v>
      </c>
      <c r="R15" s="11">
        <f t="shared" si="3"/>
        <v>0</v>
      </c>
      <c r="S15" s="11">
        <f t="shared" si="4"/>
        <v>100</v>
      </c>
      <c r="T15" s="11">
        <f t="shared" si="5"/>
        <v>83.333333333333329</v>
      </c>
      <c r="U15" s="11">
        <f t="shared" si="6"/>
        <v>25</v>
      </c>
      <c r="V15" s="11">
        <f t="shared" si="7"/>
        <v>40</v>
      </c>
      <c r="W15" s="11">
        <f t="shared" si="8"/>
        <v>100</v>
      </c>
      <c r="X15" s="11">
        <f t="shared" si="9"/>
        <v>100</v>
      </c>
      <c r="Y15" s="11">
        <f t="shared" si="13"/>
        <v>0</v>
      </c>
      <c r="Z15" s="11">
        <f t="shared" si="14"/>
        <v>0</v>
      </c>
      <c r="AA15" s="12">
        <f t="shared" si="15"/>
        <v>83.333333333333329</v>
      </c>
      <c r="AB15" s="12">
        <f t="shared" si="16"/>
        <v>42.142857142857139</v>
      </c>
      <c r="AC15" s="12">
        <f t="shared" si="17"/>
        <v>80.833333333333329</v>
      </c>
      <c r="AD15" s="12">
        <f t="shared" si="18"/>
        <v>41.666666666666664</v>
      </c>
      <c r="AE15" s="13">
        <f t="shared" si="10"/>
        <v>61.994047619047613</v>
      </c>
      <c r="AF15" s="13">
        <f t="shared" si="19"/>
        <v>3</v>
      </c>
      <c r="AG15" s="13">
        <f t="shared" si="20"/>
        <v>1</v>
      </c>
      <c r="AH15" s="13">
        <f t="shared" si="21"/>
        <v>3</v>
      </c>
      <c r="AI15" s="13">
        <f t="shared" si="22"/>
        <v>1</v>
      </c>
      <c r="AJ15" s="13">
        <f t="shared" si="23"/>
        <v>2</v>
      </c>
      <c r="AK15" s="14">
        <v>59</v>
      </c>
      <c r="AL15" s="13">
        <f t="shared" si="24"/>
        <v>3</v>
      </c>
      <c r="AM15" s="19">
        <f t="shared" si="25"/>
        <v>3</v>
      </c>
      <c r="AN15" s="19">
        <f t="shared" si="26"/>
        <v>3</v>
      </c>
      <c r="AO15" s="19">
        <f t="shared" si="27"/>
        <v>3</v>
      </c>
      <c r="AP15" s="19">
        <f t="shared" si="28"/>
        <v>3</v>
      </c>
      <c r="AQ15" s="44">
        <f t="shared" si="29"/>
        <v>71</v>
      </c>
      <c r="AR15" s="44">
        <f t="shared" si="30"/>
        <v>1</v>
      </c>
      <c r="AS15" s="44">
        <f t="shared" si="31"/>
        <v>1</v>
      </c>
      <c r="AT15" s="44">
        <f t="shared" si="32"/>
        <v>1</v>
      </c>
    </row>
    <row r="16" spans="1:46" ht="15.75" customHeight="1" x14ac:dyDescent="0.25">
      <c r="A16" s="7">
        <v>13</v>
      </c>
      <c r="B16" s="7"/>
      <c r="C16" s="8"/>
      <c r="D16" s="27">
        <v>2</v>
      </c>
      <c r="E16" s="9">
        <v>5</v>
      </c>
      <c r="F16" s="6">
        <v>2</v>
      </c>
      <c r="G16" s="6">
        <v>4</v>
      </c>
      <c r="H16" s="6">
        <v>5</v>
      </c>
      <c r="I16" s="6">
        <v>2</v>
      </c>
      <c r="J16" s="28">
        <v>3</v>
      </c>
      <c r="K16" s="6">
        <v>3</v>
      </c>
      <c r="L16" s="6">
        <v>3</v>
      </c>
      <c r="M16" s="9">
        <v>2</v>
      </c>
      <c r="N16" s="29">
        <v>2</v>
      </c>
      <c r="O16" s="10">
        <f t="shared" si="0"/>
        <v>15</v>
      </c>
      <c r="P16" s="11">
        <f t="shared" si="1"/>
        <v>28.571428571428573</v>
      </c>
      <c r="Q16" s="11">
        <f t="shared" si="2"/>
        <v>83.333333333333329</v>
      </c>
      <c r="R16" s="11">
        <f t="shared" si="3"/>
        <v>28.571428571428573</v>
      </c>
      <c r="S16" s="11">
        <f t="shared" si="4"/>
        <v>80</v>
      </c>
      <c r="T16" s="11">
        <f t="shared" si="5"/>
        <v>83.333333333333329</v>
      </c>
      <c r="U16" s="11">
        <f t="shared" si="6"/>
        <v>50</v>
      </c>
      <c r="V16" s="11">
        <f t="shared" si="7"/>
        <v>60</v>
      </c>
      <c r="W16" s="11">
        <f t="shared" si="8"/>
        <v>100</v>
      </c>
      <c r="X16" s="11">
        <f t="shared" si="9"/>
        <v>100</v>
      </c>
      <c r="Y16" s="11">
        <f t="shared" si="13"/>
        <v>100</v>
      </c>
      <c r="Z16" s="11">
        <f t="shared" si="14"/>
        <v>100</v>
      </c>
      <c r="AA16" s="12">
        <f t="shared" si="15"/>
        <v>83.333333333333329</v>
      </c>
      <c r="AB16" s="12">
        <f t="shared" si="16"/>
        <v>54.285714285714285</v>
      </c>
      <c r="AC16" s="12">
        <f t="shared" si="17"/>
        <v>80.833333333333329</v>
      </c>
      <c r="AD16" s="12">
        <f t="shared" si="18"/>
        <v>82.666666666666657</v>
      </c>
      <c r="AE16" s="13">
        <f t="shared" si="10"/>
        <v>75.279761904761898</v>
      </c>
      <c r="AF16" s="13">
        <f t="shared" si="19"/>
        <v>3</v>
      </c>
      <c r="AG16" s="13">
        <f t="shared" si="20"/>
        <v>1</v>
      </c>
      <c r="AH16" s="13">
        <f t="shared" si="21"/>
        <v>3</v>
      </c>
      <c r="AI16" s="13">
        <f t="shared" si="22"/>
        <v>3</v>
      </c>
      <c r="AJ16" s="13">
        <f t="shared" si="23"/>
        <v>3</v>
      </c>
      <c r="AK16" s="14">
        <v>59</v>
      </c>
      <c r="AL16" s="13">
        <f t="shared" si="24"/>
        <v>3</v>
      </c>
      <c r="AM16" s="19">
        <f t="shared" si="25"/>
        <v>3</v>
      </c>
      <c r="AN16" s="19">
        <f t="shared" si="26"/>
        <v>3</v>
      </c>
      <c r="AO16" s="19">
        <f t="shared" si="27"/>
        <v>3</v>
      </c>
      <c r="AP16" s="19">
        <f t="shared" si="28"/>
        <v>3</v>
      </c>
      <c r="AQ16" s="44">
        <f t="shared" si="29"/>
        <v>74</v>
      </c>
      <c r="AR16" s="44">
        <f t="shared" si="30"/>
        <v>1</v>
      </c>
      <c r="AS16" s="44">
        <f t="shared" si="31"/>
        <v>1</v>
      </c>
      <c r="AT16" s="44">
        <f t="shared" si="32"/>
        <v>1</v>
      </c>
    </row>
    <row r="17" spans="1:46" ht="15.75" customHeight="1" x14ac:dyDescent="0.25">
      <c r="A17" s="7">
        <v>14</v>
      </c>
      <c r="B17" s="7"/>
      <c r="C17" s="8"/>
      <c r="D17" s="27">
        <v>1</v>
      </c>
      <c r="E17" s="9">
        <v>5</v>
      </c>
      <c r="F17" s="6">
        <v>0</v>
      </c>
      <c r="G17" s="6">
        <v>0</v>
      </c>
      <c r="H17" s="6">
        <v>5</v>
      </c>
      <c r="I17" s="6">
        <v>2</v>
      </c>
      <c r="J17" s="28">
        <v>1</v>
      </c>
      <c r="K17" s="6">
        <v>3</v>
      </c>
      <c r="L17" s="6">
        <v>3</v>
      </c>
      <c r="M17" s="9">
        <v>0</v>
      </c>
      <c r="N17" s="29">
        <v>0</v>
      </c>
      <c r="O17" s="10">
        <f t="shared" si="0"/>
        <v>10</v>
      </c>
      <c r="P17" s="11">
        <f t="shared" si="1"/>
        <v>14.285714285714286</v>
      </c>
      <c r="Q17" s="11">
        <f t="shared" si="2"/>
        <v>83.333333333333329</v>
      </c>
      <c r="R17" s="11">
        <f t="shared" si="3"/>
        <v>0</v>
      </c>
      <c r="S17" s="11">
        <f t="shared" si="4"/>
        <v>0</v>
      </c>
      <c r="T17" s="11">
        <f t="shared" si="5"/>
        <v>83.333333333333329</v>
      </c>
      <c r="U17" s="11">
        <f t="shared" si="6"/>
        <v>50</v>
      </c>
      <c r="V17" s="11">
        <f t="shared" si="7"/>
        <v>20</v>
      </c>
      <c r="W17" s="11">
        <f t="shared" si="8"/>
        <v>100</v>
      </c>
      <c r="X17" s="11">
        <f t="shared" si="9"/>
        <v>100</v>
      </c>
      <c r="Y17" s="11">
        <f t="shared" si="13"/>
        <v>0</v>
      </c>
      <c r="Z17" s="11">
        <f t="shared" si="14"/>
        <v>0</v>
      </c>
      <c r="AA17" s="12">
        <f t="shared" si="15"/>
        <v>83.333333333333329</v>
      </c>
      <c r="AB17" s="12">
        <f t="shared" si="16"/>
        <v>33.571428571428569</v>
      </c>
      <c r="AC17" s="12">
        <f t="shared" si="17"/>
        <v>50.833333333333329</v>
      </c>
      <c r="AD17" s="12">
        <f t="shared" si="18"/>
        <v>26.666666666666664</v>
      </c>
      <c r="AE17" s="13">
        <f t="shared" si="10"/>
        <v>48.601190476190474</v>
      </c>
      <c r="AF17" s="13">
        <f t="shared" si="19"/>
        <v>3</v>
      </c>
      <c r="AG17" s="13">
        <f t="shared" si="20"/>
        <v>0</v>
      </c>
      <c r="AH17" s="13">
        <f t="shared" si="21"/>
        <v>1</v>
      </c>
      <c r="AI17" s="13">
        <f t="shared" si="22"/>
        <v>0</v>
      </c>
      <c r="AJ17" s="13">
        <f t="shared" si="23"/>
        <v>1</v>
      </c>
      <c r="AK17" s="14">
        <v>49</v>
      </c>
      <c r="AL17" s="13">
        <f t="shared" si="24"/>
        <v>2</v>
      </c>
      <c r="AM17" s="19">
        <f t="shared" si="25"/>
        <v>2</v>
      </c>
      <c r="AN17" s="19">
        <f t="shared" si="26"/>
        <v>2</v>
      </c>
      <c r="AO17" s="19">
        <f t="shared" si="27"/>
        <v>2</v>
      </c>
      <c r="AP17" s="19">
        <f t="shared" si="28"/>
        <v>2</v>
      </c>
      <c r="AQ17" s="44">
        <f t="shared" si="29"/>
        <v>59</v>
      </c>
      <c r="AR17" s="44">
        <f t="shared" si="30"/>
        <v>1</v>
      </c>
      <c r="AS17" s="44">
        <f t="shared" si="31"/>
        <v>0</v>
      </c>
      <c r="AT17" s="44">
        <f t="shared" si="32"/>
        <v>0</v>
      </c>
    </row>
    <row r="18" spans="1:46" ht="15.75" customHeight="1" x14ac:dyDescent="0.25">
      <c r="A18" s="7">
        <v>15</v>
      </c>
      <c r="B18" s="7"/>
      <c r="C18" s="8"/>
      <c r="D18" s="27">
        <v>1</v>
      </c>
      <c r="E18" s="9">
        <v>5</v>
      </c>
      <c r="F18" s="6">
        <v>2</v>
      </c>
      <c r="G18" s="6">
        <v>0</v>
      </c>
      <c r="H18" s="6">
        <v>2</v>
      </c>
      <c r="I18" s="6">
        <v>0</v>
      </c>
      <c r="J18" s="28">
        <v>2</v>
      </c>
      <c r="K18" s="6">
        <v>3</v>
      </c>
      <c r="L18" s="6">
        <v>3</v>
      </c>
      <c r="M18" s="9">
        <v>2</v>
      </c>
      <c r="N18" s="29">
        <v>2</v>
      </c>
      <c r="O18" s="10">
        <f t="shared" si="0"/>
        <v>11</v>
      </c>
      <c r="P18" s="11">
        <f t="shared" si="1"/>
        <v>14.285714285714286</v>
      </c>
      <c r="Q18" s="11">
        <f t="shared" si="2"/>
        <v>83.333333333333329</v>
      </c>
      <c r="R18" s="11">
        <f t="shared" si="3"/>
        <v>28.571428571428573</v>
      </c>
      <c r="S18" s="11">
        <f t="shared" si="4"/>
        <v>0</v>
      </c>
      <c r="T18" s="11">
        <f t="shared" si="5"/>
        <v>33.333333333333336</v>
      </c>
      <c r="U18" s="11">
        <f t="shared" si="6"/>
        <v>0</v>
      </c>
      <c r="V18" s="11">
        <f t="shared" si="7"/>
        <v>40</v>
      </c>
      <c r="W18" s="11">
        <f t="shared" si="8"/>
        <v>100</v>
      </c>
      <c r="X18" s="11">
        <f t="shared" si="9"/>
        <v>100</v>
      </c>
      <c r="Y18" s="11">
        <f t="shared" si="13"/>
        <v>100</v>
      </c>
      <c r="Z18" s="11">
        <f t="shared" si="14"/>
        <v>100</v>
      </c>
      <c r="AA18" s="12">
        <f t="shared" si="15"/>
        <v>58.333333333333329</v>
      </c>
      <c r="AB18" s="12">
        <f t="shared" si="16"/>
        <v>45.714285714285715</v>
      </c>
      <c r="AC18" s="12">
        <f t="shared" si="17"/>
        <v>55.833333333333329</v>
      </c>
      <c r="AD18" s="12">
        <f t="shared" si="18"/>
        <v>56.666666666666664</v>
      </c>
      <c r="AE18" s="13">
        <f t="shared" si="10"/>
        <v>54.136904761904752</v>
      </c>
      <c r="AF18" s="13">
        <f t="shared" si="19"/>
        <v>2</v>
      </c>
      <c r="AG18" s="13">
        <f t="shared" si="20"/>
        <v>1</v>
      </c>
      <c r="AH18" s="13">
        <f t="shared" si="21"/>
        <v>2</v>
      </c>
      <c r="AI18" s="13">
        <f t="shared" si="22"/>
        <v>2</v>
      </c>
      <c r="AJ18" s="13">
        <f t="shared" si="23"/>
        <v>2</v>
      </c>
      <c r="AK18" s="14">
        <v>50</v>
      </c>
      <c r="AL18" s="13">
        <f t="shared" si="24"/>
        <v>2</v>
      </c>
      <c r="AM18" s="19">
        <f t="shared" si="25"/>
        <v>2</v>
      </c>
      <c r="AN18" s="19">
        <f t="shared" si="26"/>
        <v>2</v>
      </c>
      <c r="AO18" s="19">
        <f t="shared" si="27"/>
        <v>2</v>
      </c>
      <c r="AP18" s="19">
        <f t="shared" si="28"/>
        <v>2</v>
      </c>
      <c r="AQ18" s="44">
        <f t="shared" si="29"/>
        <v>61</v>
      </c>
      <c r="AR18" s="44">
        <f t="shared" si="30"/>
        <v>1</v>
      </c>
      <c r="AS18" s="44">
        <f t="shared" si="31"/>
        <v>1</v>
      </c>
      <c r="AT18" s="44">
        <f t="shared" si="32"/>
        <v>0</v>
      </c>
    </row>
    <row r="19" spans="1:46" ht="15.75" customHeight="1" x14ac:dyDescent="0.25">
      <c r="A19" s="7">
        <v>16</v>
      </c>
      <c r="B19" s="7"/>
      <c r="C19" s="8"/>
      <c r="D19" s="27">
        <v>3</v>
      </c>
      <c r="E19" s="9">
        <v>5</v>
      </c>
      <c r="F19" s="6">
        <v>2</v>
      </c>
      <c r="G19" s="6">
        <v>5</v>
      </c>
      <c r="H19" s="6">
        <v>6</v>
      </c>
      <c r="I19" s="6">
        <v>3</v>
      </c>
      <c r="J19" s="28">
        <v>2</v>
      </c>
      <c r="K19" s="6">
        <v>3</v>
      </c>
      <c r="L19" s="6">
        <v>3</v>
      </c>
      <c r="M19" s="9">
        <v>2</v>
      </c>
      <c r="N19" s="29">
        <v>2</v>
      </c>
      <c r="O19" s="10">
        <f t="shared" si="0"/>
        <v>16</v>
      </c>
      <c r="P19" s="11">
        <f t="shared" si="1"/>
        <v>42.857142857142854</v>
      </c>
      <c r="Q19" s="11">
        <f t="shared" si="2"/>
        <v>83.333333333333329</v>
      </c>
      <c r="R19" s="11">
        <f t="shared" si="3"/>
        <v>28.571428571428573</v>
      </c>
      <c r="S19" s="11">
        <f t="shared" si="4"/>
        <v>100</v>
      </c>
      <c r="T19" s="11">
        <f t="shared" si="5"/>
        <v>100</v>
      </c>
      <c r="U19" s="11">
        <f t="shared" si="6"/>
        <v>75</v>
      </c>
      <c r="V19" s="11">
        <f t="shared" si="7"/>
        <v>40</v>
      </c>
      <c r="W19" s="11">
        <f t="shared" si="8"/>
        <v>100</v>
      </c>
      <c r="X19" s="11">
        <f t="shared" si="9"/>
        <v>100</v>
      </c>
      <c r="Y19" s="11">
        <f t="shared" si="13"/>
        <v>100</v>
      </c>
      <c r="Z19" s="11">
        <f t="shared" si="14"/>
        <v>100</v>
      </c>
      <c r="AA19" s="12">
        <f t="shared" si="15"/>
        <v>91.666666666666657</v>
      </c>
      <c r="AB19" s="12">
        <f t="shared" si="16"/>
        <v>52.857142857142861</v>
      </c>
      <c r="AC19" s="12">
        <f t="shared" si="17"/>
        <v>80.833333333333329</v>
      </c>
      <c r="AD19" s="12">
        <f t="shared" si="18"/>
        <v>91.666666666666657</v>
      </c>
      <c r="AE19" s="13">
        <f t="shared" si="10"/>
        <v>79.25595238095238</v>
      </c>
      <c r="AF19" s="13">
        <f t="shared" si="19"/>
        <v>3</v>
      </c>
      <c r="AG19" s="13">
        <f t="shared" si="20"/>
        <v>1</v>
      </c>
      <c r="AH19" s="13">
        <f t="shared" si="21"/>
        <v>3</v>
      </c>
      <c r="AI19" s="13">
        <f t="shared" si="22"/>
        <v>3</v>
      </c>
      <c r="AJ19" s="13">
        <f t="shared" si="23"/>
        <v>3</v>
      </c>
      <c r="AK19" s="14">
        <v>50</v>
      </c>
      <c r="AL19" s="13">
        <f t="shared" si="24"/>
        <v>2</v>
      </c>
      <c r="AM19" s="19">
        <f t="shared" si="25"/>
        <v>2</v>
      </c>
      <c r="AN19" s="19">
        <f t="shared" si="26"/>
        <v>2</v>
      </c>
      <c r="AO19" s="19">
        <f t="shared" si="27"/>
        <v>2</v>
      </c>
      <c r="AP19" s="19">
        <f t="shared" si="28"/>
        <v>2</v>
      </c>
      <c r="AQ19" s="44">
        <f t="shared" si="29"/>
        <v>66</v>
      </c>
      <c r="AR19" s="44">
        <f t="shared" si="30"/>
        <v>1</v>
      </c>
      <c r="AS19" s="44">
        <f t="shared" si="31"/>
        <v>1</v>
      </c>
      <c r="AT19" s="44">
        <f t="shared" si="32"/>
        <v>0</v>
      </c>
    </row>
    <row r="20" spans="1:46" ht="15.75" customHeight="1" x14ac:dyDescent="0.25">
      <c r="A20" s="7">
        <v>17</v>
      </c>
      <c r="B20" s="7"/>
      <c r="C20" s="8"/>
      <c r="D20" s="27">
        <v>0</v>
      </c>
      <c r="E20" s="9">
        <v>3</v>
      </c>
      <c r="F20" s="6">
        <v>2</v>
      </c>
      <c r="G20" s="6">
        <v>2</v>
      </c>
      <c r="H20" s="6">
        <v>4</v>
      </c>
      <c r="I20" s="6">
        <v>2</v>
      </c>
      <c r="J20" s="28">
        <v>2</v>
      </c>
      <c r="K20" s="6">
        <v>3</v>
      </c>
      <c r="L20" s="6">
        <v>3</v>
      </c>
      <c r="M20" s="9">
        <v>2</v>
      </c>
      <c r="N20" s="29">
        <v>2</v>
      </c>
      <c r="O20" s="10">
        <f t="shared" si="0"/>
        <v>12</v>
      </c>
      <c r="P20" s="11">
        <f t="shared" si="1"/>
        <v>0</v>
      </c>
      <c r="Q20" s="11">
        <f t="shared" si="2"/>
        <v>50</v>
      </c>
      <c r="R20" s="11">
        <f t="shared" si="3"/>
        <v>28.571428571428573</v>
      </c>
      <c r="S20" s="11">
        <f t="shared" si="4"/>
        <v>40</v>
      </c>
      <c r="T20" s="11">
        <f t="shared" si="5"/>
        <v>66.666666666666671</v>
      </c>
      <c r="U20" s="11">
        <f t="shared" si="6"/>
        <v>50</v>
      </c>
      <c r="V20" s="11">
        <f t="shared" si="7"/>
        <v>40</v>
      </c>
      <c r="W20" s="11">
        <f t="shared" si="8"/>
        <v>100</v>
      </c>
      <c r="X20" s="11">
        <f t="shared" si="9"/>
        <v>100</v>
      </c>
      <c r="Y20" s="11">
        <f t="shared" si="13"/>
        <v>100</v>
      </c>
      <c r="Z20" s="11">
        <f t="shared" si="14"/>
        <v>100</v>
      </c>
      <c r="AA20" s="12">
        <f t="shared" si="15"/>
        <v>58.333333333333336</v>
      </c>
      <c r="AB20" s="12">
        <f t="shared" si="16"/>
        <v>42.142857142857139</v>
      </c>
      <c r="AC20" s="12">
        <f t="shared" si="17"/>
        <v>57.5</v>
      </c>
      <c r="AD20" s="12">
        <f t="shared" si="18"/>
        <v>68</v>
      </c>
      <c r="AE20" s="13">
        <f t="shared" si="10"/>
        <v>56.49404761904762</v>
      </c>
      <c r="AF20" s="13">
        <f t="shared" si="19"/>
        <v>2</v>
      </c>
      <c r="AG20" s="13">
        <f t="shared" si="20"/>
        <v>1</v>
      </c>
      <c r="AH20" s="13">
        <f t="shared" si="21"/>
        <v>2</v>
      </c>
      <c r="AI20" s="13">
        <f t="shared" si="22"/>
        <v>2</v>
      </c>
      <c r="AJ20" s="13">
        <f t="shared" si="23"/>
        <v>2</v>
      </c>
      <c r="AK20" s="14">
        <v>44</v>
      </c>
      <c r="AL20" s="13">
        <f t="shared" si="24"/>
        <v>2</v>
      </c>
      <c r="AM20" s="19">
        <f t="shared" si="25"/>
        <v>2</v>
      </c>
      <c r="AN20" s="19">
        <f t="shared" si="26"/>
        <v>2</v>
      </c>
      <c r="AO20" s="19">
        <f t="shared" si="27"/>
        <v>2</v>
      </c>
      <c r="AP20" s="19">
        <f t="shared" si="28"/>
        <v>2</v>
      </c>
      <c r="AQ20" s="44">
        <f t="shared" si="29"/>
        <v>56</v>
      </c>
      <c r="AR20" s="44">
        <f t="shared" si="30"/>
        <v>1</v>
      </c>
      <c r="AS20" s="44">
        <f t="shared" si="31"/>
        <v>0</v>
      </c>
      <c r="AT20" s="44">
        <f t="shared" si="32"/>
        <v>0</v>
      </c>
    </row>
    <row r="21" spans="1:46" ht="15.75" customHeight="1" x14ac:dyDescent="0.25">
      <c r="A21" s="7">
        <v>18</v>
      </c>
      <c r="B21" s="7"/>
      <c r="C21" s="8"/>
      <c r="D21" s="27">
        <v>1</v>
      </c>
      <c r="E21" s="9">
        <v>4</v>
      </c>
      <c r="F21" s="6">
        <v>2</v>
      </c>
      <c r="G21" s="6">
        <v>3</v>
      </c>
      <c r="H21" s="6">
        <v>4</v>
      </c>
      <c r="I21" s="6">
        <v>0</v>
      </c>
      <c r="J21" s="28">
        <v>0</v>
      </c>
      <c r="K21" s="6">
        <v>3</v>
      </c>
      <c r="L21" s="6">
        <v>3</v>
      </c>
      <c r="M21" s="9">
        <v>0</v>
      </c>
      <c r="N21" s="29">
        <v>0</v>
      </c>
      <c r="O21" s="10">
        <f t="shared" si="0"/>
        <v>10</v>
      </c>
      <c r="P21" s="11">
        <f t="shared" si="1"/>
        <v>14.285714285714286</v>
      </c>
      <c r="Q21" s="11">
        <f t="shared" si="2"/>
        <v>66.666666666666671</v>
      </c>
      <c r="R21" s="11">
        <f t="shared" si="3"/>
        <v>28.571428571428573</v>
      </c>
      <c r="S21" s="11">
        <f t="shared" si="4"/>
        <v>60</v>
      </c>
      <c r="T21" s="11">
        <f t="shared" si="5"/>
        <v>66.666666666666671</v>
      </c>
      <c r="U21" s="11">
        <f t="shared" si="6"/>
        <v>0</v>
      </c>
      <c r="V21" s="11">
        <f t="shared" si="7"/>
        <v>0</v>
      </c>
      <c r="W21" s="11">
        <f t="shared" si="8"/>
        <v>100</v>
      </c>
      <c r="X21" s="11">
        <f t="shared" si="9"/>
        <v>100</v>
      </c>
      <c r="Y21" s="11">
        <f t="shared" si="13"/>
        <v>0</v>
      </c>
      <c r="Z21" s="11">
        <f t="shared" si="14"/>
        <v>0</v>
      </c>
      <c r="AA21" s="12">
        <f t="shared" si="15"/>
        <v>66.666666666666671</v>
      </c>
      <c r="AB21" s="12">
        <f t="shared" si="16"/>
        <v>35.714285714285715</v>
      </c>
      <c r="AC21" s="12">
        <f t="shared" si="17"/>
        <v>56.666666666666671</v>
      </c>
      <c r="AD21" s="12">
        <f t="shared" si="18"/>
        <v>25.333333333333336</v>
      </c>
      <c r="AE21" s="13">
        <f t="shared" si="10"/>
        <v>46.095238095238095</v>
      </c>
      <c r="AF21" s="13">
        <f t="shared" si="19"/>
        <v>2</v>
      </c>
      <c r="AG21" s="13">
        <f t="shared" si="20"/>
        <v>0</v>
      </c>
      <c r="AH21" s="13">
        <f t="shared" si="21"/>
        <v>2</v>
      </c>
      <c r="AI21" s="13">
        <f t="shared" si="22"/>
        <v>0</v>
      </c>
      <c r="AJ21" s="13">
        <f t="shared" si="23"/>
        <v>1</v>
      </c>
      <c r="AK21" s="14">
        <v>49</v>
      </c>
      <c r="AL21" s="13">
        <f t="shared" si="24"/>
        <v>2</v>
      </c>
      <c r="AM21" s="19">
        <f t="shared" si="25"/>
        <v>2</v>
      </c>
      <c r="AN21" s="19">
        <f t="shared" si="26"/>
        <v>2</v>
      </c>
      <c r="AO21" s="19">
        <f t="shared" si="27"/>
        <v>2</v>
      </c>
      <c r="AP21" s="19">
        <f t="shared" si="28"/>
        <v>2</v>
      </c>
      <c r="AQ21" s="44">
        <f t="shared" si="29"/>
        <v>59</v>
      </c>
      <c r="AR21" s="44">
        <f t="shared" si="30"/>
        <v>1</v>
      </c>
      <c r="AS21" s="44">
        <f t="shared" si="31"/>
        <v>0</v>
      </c>
      <c r="AT21" s="44">
        <f t="shared" si="32"/>
        <v>0</v>
      </c>
    </row>
    <row r="22" spans="1:46" ht="15.75" customHeight="1" x14ac:dyDescent="0.25">
      <c r="A22" s="7">
        <v>19</v>
      </c>
      <c r="B22" s="7"/>
      <c r="C22" s="8"/>
      <c r="D22" s="27">
        <v>3</v>
      </c>
      <c r="E22" s="9">
        <v>5</v>
      </c>
      <c r="F22" s="6">
        <v>2</v>
      </c>
      <c r="G22" s="6">
        <v>5</v>
      </c>
      <c r="H22" s="6">
        <v>5</v>
      </c>
      <c r="I22" s="6">
        <v>4</v>
      </c>
      <c r="J22" s="28">
        <v>2</v>
      </c>
      <c r="K22" s="6">
        <v>3</v>
      </c>
      <c r="L22" s="6">
        <v>3</v>
      </c>
      <c r="M22" s="9">
        <v>2</v>
      </c>
      <c r="N22" s="29">
        <v>2</v>
      </c>
      <c r="O22" s="10">
        <f t="shared" si="0"/>
        <v>16</v>
      </c>
      <c r="P22" s="11">
        <f t="shared" si="1"/>
        <v>42.857142857142854</v>
      </c>
      <c r="Q22" s="11">
        <f t="shared" si="2"/>
        <v>83.333333333333329</v>
      </c>
      <c r="R22" s="11">
        <f t="shared" si="3"/>
        <v>28.571428571428573</v>
      </c>
      <c r="S22" s="11">
        <f t="shared" si="4"/>
        <v>100</v>
      </c>
      <c r="T22" s="11">
        <f t="shared" si="5"/>
        <v>83.333333333333329</v>
      </c>
      <c r="U22" s="11">
        <f t="shared" si="6"/>
        <v>100</v>
      </c>
      <c r="V22" s="11">
        <f t="shared" si="7"/>
        <v>40</v>
      </c>
      <c r="W22" s="11">
        <f t="shared" si="8"/>
        <v>100</v>
      </c>
      <c r="X22" s="11">
        <f t="shared" si="9"/>
        <v>100</v>
      </c>
      <c r="Y22" s="11">
        <f t="shared" si="13"/>
        <v>100</v>
      </c>
      <c r="Z22" s="11">
        <f t="shared" si="14"/>
        <v>100</v>
      </c>
      <c r="AA22" s="12">
        <f t="shared" si="15"/>
        <v>83.333333333333329</v>
      </c>
      <c r="AB22" s="12">
        <f t="shared" si="16"/>
        <v>52.857142857142861</v>
      </c>
      <c r="AC22" s="12">
        <f t="shared" si="17"/>
        <v>80.833333333333329</v>
      </c>
      <c r="AD22" s="12">
        <f t="shared" si="18"/>
        <v>96.666666666666657</v>
      </c>
      <c r="AE22" s="13">
        <f t="shared" si="10"/>
        <v>78.422619047619037</v>
      </c>
      <c r="AF22" s="13">
        <f t="shared" si="19"/>
        <v>3</v>
      </c>
      <c r="AG22" s="13">
        <f t="shared" si="20"/>
        <v>1</v>
      </c>
      <c r="AH22" s="13">
        <f t="shared" si="21"/>
        <v>3</v>
      </c>
      <c r="AI22" s="13">
        <f t="shared" si="22"/>
        <v>3</v>
      </c>
      <c r="AJ22" s="13">
        <f t="shared" si="23"/>
        <v>3</v>
      </c>
      <c r="AK22" s="14">
        <v>50</v>
      </c>
      <c r="AL22" s="13">
        <f t="shared" si="24"/>
        <v>2</v>
      </c>
      <c r="AM22" s="19">
        <f t="shared" si="25"/>
        <v>2</v>
      </c>
      <c r="AN22" s="19">
        <f t="shared" si="26"/>
        <v>2</v>
      </c>
      <c r="AO22" s="19">
        <f t="shared" si="27"/>
        <v>2</v>
      </c>
      <c r="AP22" s="19">
        <f t="shared" si="28"/>
        <v>2</v>
      </c>
      <c r="AQ22" s="44">
        <f t="shared" si="29"/>
        <v>66</v>
      </c>
      <c r="AR22" s="44">
        <f t="shared" si="30"/>
        <v>1</v>
      </c>
      <c r="AS22" s="44">
        <f t="shared" si="31"/>
        <v>1</v>
      </c>
      <c r="AT22" s="44">
        <f t="shared" si="32"/>
        <v>0</v>
      </c>
    </row>
    <row r="23" spans="1:46" ht="15.75" customHeight="1" x14ac:dyDescent="0.25">
      <c r="A23" s="7">
        <v>20</v>
      </c>
      <c r="B23" s="7"/>
      <c r="C23" s="8"/>
      <c r="D23" s="27">
        <v>3</v>
      </c>
      <c r="E23" s="9">
        <v>2</v>
      </c>
      <c r="F23" s="6">
        <v>2</v>
      </c>
      <c r="G23" s="6">
        <v>2</v>
      </c>
      <c r="H23" s="6">
        <v>4</v>
      </c>
      <c r="I23" s="6">
        <v>0</v>
      </c>
      <c r="J23" s="28">
        <v>1</v>
      </c>
      <c r="K23" s="6">
        <v>3</v>
      </c>
      <c r="L23" s="6">
        <v>3</v>
      </c>
      <c r="M23" s="9">
        <v>0</v>
      </c>
      <c r="N23" s="29">
        <v>0</v>
      </c>
      <c r="O23" s="10">
        <f t="shared" si="0"/>
        <v>10</v>
      </c>
      <c r="P23" s="11">
        <f t="shared" si="1"/>
        <v>42.857142857142854</v>
      </c>
      <c r="Q23" s="11">
        <f t="shared" si="2"/>
        <v>33.333333333333336</v>
      </c>
      <c r="R23" s="11">
        <f t="shared" si="3"/>
        <v>28.571428571428573</v>
      </c>
      <c r="S23" s="11">
        <f t="shared" si="4"/>
        <v>40</v>
      </c>
      <c r="T23" s="11">
        <f t="shared" si="5"/>
        <v>66.666666666666671</v>
      </c>
      <c r="U23" s="11">
        <f t="shared" si="6"/>
        <v>0</v>
      </c>
      <c r="V23" s="11">
        <f t="shared" si="7"/>
        <v>20</v>
      </c>
      <c r="W23" s="11">
        <f t="shared" si="8"/>
        <v>100</v>
      </c>
      <c r="X23" s="11">
        <f t="shared" si="9"/>
        <v>100</v>
      </c>
      <c r="Y23" s="11">
        <f t="shared" si="13"/>
        <v>0</v>
      </c>
      <c r="Z23" s="11">
        <f t="shared" si="14"/>
        <v>0</v>
      </c>
      <c r="AA23" s="12">
        <f t="shared" si="15"/>
        <v>50</v>
      </c>
      <c r="AB23" s="12">
        <f t="shared" si="16"/>
        <v>47.857142857142861</v>
      </c>
      <c r="AC23" s="12">
        <f t="shared" si="17"/>
        <v>48.333333333333336</v>
      </c>
      <c r="AD23" s="12">
        <f t="shared" si="18"/>
        <v>14.666666666666668</v>
      </c>
      <c r="AE23" s="13">
        <f t="shared" si="10"/>
        <v>40.214285714285715</v>
      </c>
      <c r="AF23" s="13">
        <f t="shared" si="19"/>
        <v>1</v>
      </c>
      <c r="AG23" s="13">
        <f t="shared" si="20"/>
        <v>1</v>
      </c>
      <c r="AH23" s="13">
        <f t="shared" si="21"/>
        <v>1</v>
      </c>
      <c r="AI23" s="13">
        <f t="shared" si="22"/>
        <v>0</v>
      </c>
      <c r="AJ23" s="13">
        <f t="shared" si="23"/>
        <v>1</v>
      </c>
      <c r="AK23" s="14">
        <v>51</v>
      </c>
      <c r="AL23" s="13">
        <f t="shared" si="24"/>
        <v>2</v>
      </c>
      <c r="AM23" s="19">
        <f t="shared" si="25"/>
        <v>2</v>
      </c>
      <c r="AN23" s="19">
        <f t="shared" si="26"/>
        <v>2</v>
      </c>
      <c r="AO23" s="19">
        <f t="shared" si="27"/>
        <v>2</v>
      </c>
      <c r="AP23" s="19">
        <f t="shared" si="28"/>
        <v>2</v>
      </c>
      <c r="AQ23" s="44">
        <f t="shared" si="29"/>
        <v>61</v>
      </c>
      <c r="AR23" s="44">
        <f t="shared" si="30"/>
        <v>1</v>
      </c>
      <c r="AS23" s="44">
        <f t="shared" si="31"/>
        <v>1</v>
      </c>
      <c r="AT23" s="44">
        <f t="shared" si="32"/>
        <v>0</v>
      </c>
    </row>
    <row r="24" spans="1:46" ht="15.75" customHeight="1" x14ac:dyDescent="0.25">
      <c r="A24" s="7">
        <v>21</v>
      </c>
      <c r="B24" s="7"/>
      <c r="C24" s="8"/>
      <c r="D24" s="27">
        <v>2</v>
      </c>
      <c r="E24" s="9">
        <v>5</v>
      </c>
      <c r="F24" s="6">
        <v>3</v>
      </c>
      <c r="G24" s="6">
        <v>0</v>
      </c>
      <c r="H24" s="6">
        <v>4</v>
      </c>
      <c r="I24" s="6">
        <v>0</v>
      </c>
      <c r="J24" s="28">
        <v>2</v>
      </c>
      <c r="K24" s="6">
        <v>3</v>
      </c>
      <c r="L24" s="6">
        <v>3</v>
      </c>
      <c r="M24" s="9">
        <v>0</v>
      </c>
      <c r="N24" s="29">
        <v>0</v>
      </c>
      <c r="O24" s="10">
        <f t="shared" si="0"/>
        <v>11</v>
      </c>
      <c r="P24" s="11">
        <f t="shared" si="1"/>
        <v>28.571428571428573</v>
      </c>
      <c r="Q24" s="11">
        <f t="shared" si="2"/>
        <v>83.333333333333329</v>
      </c>
      <c r="R24" s="11">
        <f t="shared" si="3"/>
        <v>42.857142857142854</v>
      </c>
      <c r="S24" s="11">
        <f t="shared" si="4"/>
        <v>0</v>
      </c>
      <c r="T24" s="11">
        <f t="shared" si="5"/>
        <v>66.666666666666671</v>
      </c>
      <c r="U24" s="11">
        <f t="shared" si="6"/>
        <v>0</v>
      </c>
      <c r="V24" s="11">
        <f t="shared" si="7"/>
        <v>40</v>
      </c>
      <c r="W24" s="11">
        <f t="shared" si="8"/>
        <v>100</v>
      </c>
      <c r="X24" s="11">
        <f t="shared" si="9"/>
        <v>100</v>
      </c>
      <c r="Y24" s="11">
        <f t="shared" si="13"/>
        <v>0</v>
      </c>
      <c r="Z24" s="11">
        <f t="shared" si="14"/>
        <v>0</v>
      </c>
      <c r="AA24" s="12">
        <f t="shared" si="15"/>
        <v>75</v>
      </c>
      <c r="AB24" s="12">
        <f t="shared" si="16"/>
        <v>52.857142857142861</v>
      </c>
      <c r="AC24" s="12">
        <f t="shared" si="17"/>
        <v>55.833333333333329</v>
      </c>
      <c r="AD24" s="12">
        <f t="shared" si="18"/>
        <v>16.666666666666664</v>
      </c>
      <c r="AE24" s="13">
        <f t="shared" si="10"/>
        <v>50.089285714285715</v>
      </c>
      <c r="AF24" s="13">
        <f t="shared" si="19"/>
        <v>3</v>
      </c>
      <c r="AG24" s="13">
        <f t="shared" si="20"/>
        <v>1</v>
      </c>
      <c r="AH24" s="13">
        <f t="shared" si="21"/>
        <v>2</v>
      </c>
      <c r="AI24" s="13">
        <f t="shared" si="22"/>
        <v>0</v>
      </c>
      <c r="AJ24" s="13">
        <f t="shared" si="23"/>
        <v>2</v>
      </c>
      <c r="AK24" s="14">
        <v>36</v>
      </c>
      <c r="AL24" s="13">
        <f t="shared" si="24"/>
        <v>1</v>
      </c>
      <c r="AM24" s="19">
        <f t="shared" si="25"/>
        <v>1</v>
      </c>
      <c r="AN24" s="19">
        <f t="shared" si="26"/>
        <v>1</v>
      </c>
      <c r="AO24" s="19">
        <f t="shared" si="27"/>
        <v>1</v>
      </c>
      <c r="AP24" s="19">
        <f t="shared" si="28"/>
        <v>1</v>
      </c>
      <c r="AQ24" s="44">
        <f t="shared" si="29"/>
        <v>47</v>
      </c>
      <c r="AR24" s="44">
        <f t="shared" si="30"/>
        <v>0</v>
      </c>
      <c r="AS24" s="44">
        <f t="shared" si="31"/>
        <v>0</v>
      </c>
      <c r="AT24" s="44">
        <f t="shared" si="32"/>
        <v>0</v>
      </c>
    </row>
    <row r="25" spans="1:46" ht="15.75" customHeight="1" x14ac:dyDescent="0.25">
      <c r="A25" s="7">
        <v>22</v>
      </c>
      <c r="B25" s="7"/>
      <c r="C25" s="8"/>
      <c r="D25" s="27">
        <v>0</v>
      </c>
      <c r="E25" s="9">
        <v>4</v>
      </c>
      <c r="F25" s="6">
        <v>2</v>
      </c>
      <c r="G25" s="6">
        <v>1</v>
      </c>
      <c r="H25" s="6">
        <v>3</v>
      </c>
      <c r="I25" s="6">
        <v>1</v>
      </c>
      <c r="J25" s="28">
        <v>0</v>
      </c>
      <c r="K25" s="6">
        <v>3</v>
      </c>
      <c r="L25" s="6">
        <v>3</v>
      </c>
      <c r="M25" s="9">
        <v>0</v>
      </c>
      <c r="N25" s="29">
        <v>0</v>
      </c>
      <c r="O25" s="10">
        <f t="shared" si="0"/>
        <v>9</v>
      </c>
      <c r="P25" s="11">
        <f t="shared" si="1"/>
        <v>0</v>
      </c>
      <c r="Q25" s="11">
        <f t="shared" si="2"/>
        <v>66.666666666666671</v>
      </c>
      <c r="R25" s="11">
        <f t="shared" si="3"/>
        <v>28.571428571428573</v>
      </c>
      <c r="S25" s="11">
        <f t="shared" si="4"/>
        <v>20</v>
      </c>
      <c r="T25" s="11">
        <f t="shared" si="5"/>
        <v>50</v>
      </c>
      <c r="U25" s="11">
        <f t="shared" si="6"/>
        <v>25</v>
      </c>
      <c r="V25" s="11">
        <f t="shared" si="7"/>
        <v>0</v>
      </c>
      <c r="W25" s="11">
        <f t="shared" si="8"/>
        <v>100</v>
      </c>
      <c r="X25" s="11">
        <f t="shared" si="9"/>
        <v>100</v>
      </c>
      <c r="Y25" s="11">
        <f t="shared" si="13"/>
        <v>0</v>
      </c>
      <c r="Z25" s="11">
        <f t="shared" si="14"/>
        <v>0</v>
      </c>
      <c r="AA25" s="12">
        <f t="shared" si="15"/>
        <v>58.333333333333336</v>
      </c>
      <c r="AB25" s="12">
        <f t="shared" si="16"/>
        <v>32.142857142857146</v>
      </c>
      <c r="AC25" s="12">
        <f t="shared" si="17"/>
        <v>46.666666666666671</v>
      </c>
      <c r="AD25" s="12">
        <f t="shared" si="18"/>
        <v>22.333333333333336</v>
      </c>
      <c r="AE25" s="13">
        <f t="shared" si="10"/>
        <v>39.869047619047628</v>
      </c>
      <c r="AF25" s="13">
        <f t="shared" si="19"/>
        <v>2</v>
      </c>
      <c r="AG25" s="13">
        <f t="shared" si="20"/>
        <v>0</v>
      </c>
      <c r="AH25" s="13">
        <f t="shared" si="21"/>
        <v>1</v>
      </c>
      <c r="AI25" s="13">
        <f t="shared" si="22"/>
        <v>0</v>
      </c>
      <c r="AJ25" s="13">
        <f t="shared" si="23"/>
        <v>1</v>
      </c>
      <c r="AK25" s="14">
        <v>30</v>
      </c>
      <c r="AL25" s="13">
        <f t="shared" si="24"/>
        <v>1</v>
      </c>
      <c r="AM25" s="19">
        <f t="shared" si="25"/>
        <v>1</v>
      </c>
      <c r="AN25" s="19">
        <f t="shared" si="26"/>
        <v>1</v>
      </c>
      <c r="AO25" s="19">
        <f t="shared" si="27"/>
        <v>1</v>
      </c>
      <c r="AP25" s="19">
        <f t="shared" si="28"/>
        <v>1</v>
      </c>
      <c r="AQ25" s="44">
        <f t="shared" si="29"/>
        <v>39</v>
      </c>
      <c r="AR25" s="44">
        <f t="shared" si="30"/>
        <v>0</v>
      </c>
      <c r="AS25" s="44">
        <f t="shared" si="31"/>
        <v>0</v>
      </c>
      <c r="AT25" s="44">
        <f t="shared" si="32"/>
        <v>0</v>
      </c>
    </row>
    <row r="26" spans="1:46" ht="15.75" customHeight="1" x14ac:dyDescent="0.25">
      <c r="A26" s="7">
        <v>23</v>
      </c>
      <c r="B26" s="7"/>
      <c r="C26" s="8"/>
      <c r="D26" s="27">
        <v>3</v>
      </c>
      <c r="E26" s="9">
        <v>4</v>
      </c>
      <c r="F26" s="6">
        <v>0</v>
      </c>
      <c r="G26" s="6">
        <v>4</v>
      </c>
      <c r="H26" s="6">
        <v>4</v>
      </c>
      <c r="I26" s="6">
        <v>1</v>
      </c>
      <c r="J26" s="28">
        <v>1</v>
      </c>
      <c r="K26" s="6">
        <v>3</v>
      </c>
      <c r="L26" s="6">
        <v>3</v>
      </c>
      <c r="M26" s="9">
        <v>0</v>
      </c>
      <c r="N26" s="29">
        <v>0</v>
      </c>
      <c r="O26" s="10">
        <f t="shared" si="0"/>
        <v>11</v>
      </c>
      <c r="P26" s="11">
        <f t="shared" si="1"/>
        <v>42.857142857142854</v>
      </c>
      <c r="Q26" s="11">
        <f t="shared" si="2"/>
        <v>66.666666666666671</v>
      </c>
      <c r="R26" s="11">
        <f t="shared" si="3"/>
        <v>0</v>
      </c>
      <c r="S26" s="11">
        <f t="shared" si="4"/>
        <v>80</v>
      </c>
      <c r="T26" s="11">
        <f t="shared" si="5"/>
        <v>66.666666666666671</v>
      </c>
      <c r="U26" s="11">
        <f t="shared" si="6"/>
        <v>25</v>
      </c>
      <c r="V26" s="11">
        <f t="shared" si="7"/>
        <v>20</v>
      </c>
      <c r="W26" s="11">
        <f t="shared" si="8"/>
        <v>100</v>
      </c>
      <c r="X26" s="11">
        <f t="shared" si="9"/>
        <v>100</v>
      </c>
      <c r="Y26" s="11">
        <f t="shared" si="13"/>
        <v>0</v>
      </c>
      <c r="Z26" s="11">
        <f t="shared" si="14"/>
        <v>0</v>
      </c>
      <c r="AA26" s="12">
        <f t="shared" si="15"/>
        <v>66.666666666666671</v>
      </c>
      <c r="AB26" s="12">
        <f t="shared" si="16"/>
        <v>40.714285714285715</v>
      </c>
      <c r="AC26" s="12">
        <f t="shared" si="17"/>
        <v>66.666666666666671</v>
      </c>
      <c r="AD26" s="12">
        <f t="shared" si="18"/>
        <v>34.333333333333336</v>
      </c>
      <c r="AE26" s="13">
        <f t="shared" si="10"/>
        <v>52.095238095238095</v>
      </c>
      <c r="AF26" s="13">
        <f t="shared" si="19"/>
        <v>2</v>
      </c>
      <c r="AG26" s="13">
        <f t="shared" si="20"/>
        <v>1</v>
      </c>
      <c r="AH26" s="13">
        <f t="shared" si="21"/>
        <v>2</v>
      </c>
      <c r="AI26" s="13">
        <f t="shared" si="22"/>
        <v>0</v>
      </c>
      <c r="AJ26" s="13">
        <f t="shared" si="23"/>
        <v>1</v>
      </c>
      <c r="AK26" s="14">
        <v>33</v>
      </c>
      <c r="AL26" s="13">
        <f t="shared" si="24"/>
        <v>1</v>
      </c>
      <c r="AM26" s="19">
        <f t="shared" si="25"/>
        <v>1</v>
      </c>
      <c r="AN26" s="19">
        <f t="shared" si="26"/>
        <v>1</v>
      </c>
      <c r="AO26" s="19">
        <f t="shared" si="27"/>
        <v>1</v>
      </c>
      <c r="AP26" s="19">
        <f t="shared" si="28"/>
        <v>1</v>
      </c>
      <c r="AQ26" s="44">
        <f t="shared" si="29"/>
        <v>44</v>
      </c>
      <c r="AR26" s="44">
        <f t="shared" si="30"/>
        <v>0</v>
      </c>
      <c r="AS26" s="44">
        <f t="shared" si="31"/>
        <v>0</v>
      </c>
      <c r="AT26" s="44">
        <f t="shared" si="32"/>
        <v>0</v>
      </c>
    </row>
    <row r="27" spans="1:46" ht="15.75" customHeight="1" x14ac:dyDescent="0.25">
      <c r="A27" s="7">
        <v>24</v>
      </c>
      <c r="B27" s="7"/>
      <c r="C27" s="8"/>
      <c r="D27" s="27">
        <v>4</v>
      </c>
      <c r="E27" s="9">
        <v>6</v>
      </c>
      <c r="F27" s="6">
        <v>2</v>
      </c>
      <c r="G27" s="6">
        <v>5</v>
      </c>
      <c r="H27" s="6">
        <v>5</v>
      </c>
      <c r="I27" s="6">
        <v>1</v>
      </c>
      <c r="J27" s="28">
        <v>2</v>
      </c>
      <c r="K27" s="6">
        <v>3</v>
      </c>
      <c r="L27" s="6">
        <v>3</v>
      </c>
      <c r="M27" s="9">
        <v>2</v>
      </c>
      <c r="N27" s="29">
        <v>2</v>
      </c>
      <c r="O27" s="10">
        <f t="shared" si="0"/>
        <v>16</v>
      </c>
      <c r="P27" s="11">
        <f t="shared" si="1"/>
        <v>57.142857142857146</v>
      </c>
      <c r="Q27" s="11">
        <f t="shared" si="2"/>
        <v>100</v>
      </c>
      <c r="R27" s="11">
        <f t="shared" si="3"/>
        <v>28.571428571428573</v>
      </c>
      <c r="S27" s="11">
        <f t="shared" si="4"/>
        <v>100</v>
      </c>
      <c r="T27" s="11">
        <f t="shared" si="5"/>
        <v>83.333333333333329</v>
      </c>
      <c r="U27" s="11">
        <f t="shared" si="6"/>
        <v>25</v>
      </c>
      <c r="V27" s="11">
        <f t="shared" si="7"/>
        <v>40</v>
      </c>
      <c r="W27" s="11">
        <f t="shared" si="8"/>
        <v>100</v>
      </c>
      <c r="X27" s="11">
        <f t="shared" si="9"/>
        <v>100</v>
      </c>
      <c r="Y27" s="11">
        <f t="shared" si="13"/>
        <v>100</v>
      </c>
      <c r="Z27" s="11">
        <f t="shared" si="14"/>
        <v>100</v>
      </c>
      <c r="AA27" s="12">
        <f t="shared" si="15"/>
        <v>91.666666666666657</v>
      </c>
      <c r="AB27" s="12">
        <f t="shared" si="16"/>
        <v>56.428571428571431</v>
      </c>
      <c r="AC27" s="12">
        <f t="shared" si="17"/>
        <v>85</v>
      </c>
      <c r="AD27" s="12">
        <f t="shared" si="18"/>
        <v>85</v>
      </c>
      <c r="AE27" s="13">
        <f t="shared" si="10"/>
        <v>79.523809523809518</v>
      </c>
      <c r="AF27" s="13">
        <f t="shared" si="19"/>
        <v>3</v>
      </c>
      <c r="AG27" s="13">
        <f t="shared" si="20"/>
        <v>2</v>
      </c>
      <c r="AH27" s="13">
        <f t="shared" si="21"/>
        <v>3</v>
      </c>
      <c r="AI27" s="13">
        <f t="shared" si="22"/>
        <v>3</v>
      </c>
      <c r="AJ27" s="13">
        <f t="shared" si="23"/>
        <v>3</v>
      </c>
      <c r="AK27" s="14">
        <v>48</v>
      </c>
      <c r="AL27" s="13">
        <f t="shared" si="24"/>
        <v>2</v>
      </c>
      <c r="AM27" s="19">
        <f t="shared" si="25"/>
        <v>2</v>
      </c>
      <c r="AN27" s="19">
        <f t="shared" si="26"/>
        <v>2</v>
      </c>
      <c r="AO27" s="19">
        <f t="shared" si="27"/>
        <v>2</v>
      </c>
      <c r="AP27" s="19">
        <f t="shared" si="28"/>
        <v>2</v>
      </c>
      <c r="AQ27" s="44">
        <f t="shared" si="29"/>
        <v>64</v>
      </c>
      <c r="AR27" s="44">
        <f t="shared" si="30"/>
        <v>1</v>
      </c>
      <c r="AS27" s="44">
        <f t="shared" si="31"/>
        <v>1</v>
      </c>
      <c r="AT27" s="44">
        <f t="shared" si="32"/>
        <v>0</v>
      </c>
    </row>
    <row r="28" spans="1:46" ht="15.75" customHeight="1" x14ac:dyDescent="0.25">
      <c r="A28" s="7">
        <v>25</v>
      </c>
      <c r="B28" s="7"/>
      <c r="C28" s="8"/>
      <c r="D28" s="27">
        <v>3</v>
      </c>
      <c r="E28" s="9">
        <v>4</v>
      </c>
      <c r="F28" s="6">
        <v>2</v>
      </c>
      <c r="G28" s="6">
        <v>2</v>
      </c>
      <c r="H28" s="6">
        <v>3</v>
      </c>
      <c r="I28" s="6">
        <v>1</v>
      </c>
      <c r="J28" s="28">
        <v>2</v>
      </c>
      <c r="K28" s="6">
        <v>3</v>
      </c>
      <c r="L28" s="6">
        <v>3</v>
      </c>
      <c r="M28" s="9">
        <v>0</v>
      </c>
      <c r="N28" s="29">
        <v>0</v>
      </c>
      <c r="O28" s="10">
        <f t="shared" si="0"/>
        <v>11</v>
      </c>
      <c r="P28" s="11">
        <f t="shared" si="1"/>
        <v>42.857142857142854</v>
      </c>
      <c r="Q28" s="11">
        <f t="shared" si="2"/>
        <v>66.666666666666671</v>
      </c>
      <c r="R28" s="11">
        <f t="shared" si="3"/>
        <v>28.571428571428573</v>
      </c>
      <c r="S28" s="11">
        <f t="shared" si="4"/>
        <v>40</v>
      </c>
      <c r="T28" s="11">
        <f t="shared" si="5"/>
        <v>50</v>
      </c>
      <c r="U28" s="11">
        <f t="shared" si="6"/>
        <v>25</v>
      </c>
      <c r="V28" s="11">
        <f t="shared" si="7"/>
        <v>40</v>
      </c>
      <c r="W28" s="11">
        <f t="shared" si="8"/>
        <v>100</v>
      </c>
      <c r="X28" s="11">
        <f t="shared" si="9"/>
        <v>100</v>
      </c>
      <c r="Y28" s="11">
        <f t="shared" si="13"/>
        <v>0</v>
      </c>
      <c r="Z28" s="11">
        <f t="shared" si="14"/>
        <v>0</v>
      </c>
      <c r="AA28" s="12">
        <f t="shared" si="15"/>
        <v>58.333333333333336</v>
      </c>
      <c r="AB28" s="12">
        <f t="shared" si="16"/>
        <v>52.857142857142861</v>
      </c>
      <c r="AC28" s="12">
        <f t="shared" si="17"/>
        <v>61.666666666666671</v>
      </c>
      <c r="AD28" s="12">
        <f t="shared" si="18"/>
        <v>26.333333333333336</v>
      </c>
      <c r="AE28" s="13">
        <f t="shared" si="10"/>
        <v>49.797619047619058</v>
      </c>
      <c r="AF28" s="13">
        <f t="shared" si="19"/>
        <v>2</v>
      </c>
      <c r="AG28" s="13">
        <f t="shared" si="20"/>
        <v>1</v>
      </c>
      <c r="AH28" s="13">
        <f t="shared" si="21"/>
        <v>2</v>
      </c>
      <c r="AI28" s="13">
        <f t="shared" si="22"/>
        <v>0</v>
      </c>
      <c r="AJ28" s="13">
        <f t="shared" si="23"/>
        <v>1</v>
      </c>
      <c r="AK28" s="14">
        <v>31</v>
      </c>
      <c r="AL28" s="13">
        <f t="shared" si="24"/>
        <v>1</v>
      </c>
      <c r="AM28" s="19">
        <f t="shared" si="25"/>
        <v>1</v>
      </c>
      <c r="AN28" s="19">
        <f t="shared" si="26"/>
        <v>1</v>
      </c>
      <c r="AO28" s="19">
        <f t="shared" si="27"/>
        <v>1</v>
      </c>
      <c r="AP28" s="19">
        <f t="shared" si="28"/>
        <v>1</v>
      </c>
      <c r="AQ28" s="44">
        <f t="shared" si="29"/>
        <v>42</v>
      </c>
      <c r="AR28" s="44">
        <f t="shared" si="30"/>
        <v>0</v>
      </c>
      <c r="AS28" s="44">
        <f t="shared" si="31"/>
        <v>0</v>
      </c>
      <c r="AT28" s="44">
        <f t="shared" si="32"/>
        <v>0</v>
      </c>
    </row>
    <row r="29" spans="1:46" ht="15.75" customHeight="1" x14ac:dyDescent="0.25">
      <c r="A29" s="7">
        <v>26</v>
      </c>
      <c r="B29" s="7"/>
      <c r="C29" s="8"/>
      <c r="D29" s="27">
        <v>3</v>
      </c>
      <c r="E29" s="9">
        <v>4</v>
      </c>
      <c r="F29" s="6">
        <v>2</v>
      </c>
      <c r="G29" s="6">
        <v>1</v>
      </c>
      <c r="H29" s="6">
        <v>3</v>
      </c>
      <c r="I29" s="6">
        <v>0</v>
      </c>
      <c r="J29" s="28">
        <v>3</v>
      </c>
      <c r="K29" s="6">
        <v>3</v>
      </c>
      <c r="L29" s="6">
        <v>3</v>
      </c>
      <c r="M29" s="9">
        <v>2</v>
      </c>
      <c r="N29" s="29">
        <v>2</v>
      </c>
      <c r="O29" s="10">
        <f t="shared" si="0"/>
        <v>12</v>
      </c>
      <c r="P29" s="11">
        <f t="shared" si="1"/>
        <v>42.857142857142854</v>
      </c>
      <c r="Q29" s="11">
        <f t="shared" si="2"/>
        <v>66.666666666666671</v>
      </c>
      <c r="R29" s="11">
        <f t="shared" si="3"/>
        <v>28.571428571428573</v>
      </c>
      <c r="S29" s="11">
        <f t="shared" si="4"/>
        <v>20</v>
      </c>
      <c r="T29" s="11">
        <f t="shared" si="5"/>
        <v>50</v>
      </c>
      <c r="U29" s="11">
        <f t="shared" si="6"/>
        <v>0</v>
      </c>
      <c r="V29" s="11">
        <f t="shared" si="7"/>
        <v>60</v>
      </c>
      <c r="W29" s="11">
        <f t="shared" si="8"/>
        <v>100</v>
      </c>
      <c r="X29" s="11">
        <f t="shared" si="9"/>
        <v>100</v>
      </c>
      <c r="Y29" s="11">
        <f t="shared" si="13"/>
        <v>100</v>
      </c>
      <c r="Z29" s="11">
        <f t="shared" si="14"/>
        <v>100</v>
      </c>
      <c r="AA29" s="12">
        <f t="shared" si="15"/>
        <v>58.333333333333336</v>
      </c>
      <c r="AB29" s="12">
        <f t="shared" si="16"/>
        <v>57.857142857142861</v>
      </c>
      <c r="AC29" s="12">
        <f t="shared" si="17"/>
        <v>61.666666666666671</v>
      </c>
      <c r="AD29" s="12">
        <f t="shared" si="18"/>
        <v>57.333333333333336</v>
      </c>
      <c r="AE29" s="13">
        <f t="shared" si="10"/>
        <v>58.797619047619058</v>
      </c>
      <c r="AF29" s="13">
        <f t="shared" si="19"/>
        <v>2</v>
      </c>
      <c r="AG29" s="13">
        <f t="shared" si="20"/>
        <v>2</v>
      </c>
      <c r="AH29" s="13">
        <f t="shared" si="21"/>
        <v>2</v>
      </c>
      <c r="AI29" s="13">
        <f t="shared" si="22"/>
        <v>2</v>
      </c>
      <c r="AJ29" s="13">
        <f t="shared" si="23"/>
        <v>2</v>
      </c>
      <c r="AK29" s="14">
        <v>42</v>
      </c>
      <c r="AL29" s="13">
        <f t="shared" si="24"/>
        <v>2</v>
      </c>
      <c r="AM29" s="19">
        <f t="shared" si="25"/>
        <v>2</v>
      </c>
      <c r="AN29" s="19">
        <f t="shared" si="26"/>
        <v>2</v>
      </c>
      <c r="AO29" s="19">
        <f t="shared" si="27"/>
        <v>2</v>
      </c>
      <c r="AP29" s="19">
        <f t="shared" si="28"/>
        <v>2</v>
      </c>
      <c r="AQ29" s="44">
        <f t="shared" si="29"/>
        <v>54</v>
      </c>
      <c r="AR29" s="44">
        <f t="shared" si="30"/>
        <v>1</v>
      </c>
      <c r="AS29" s="44">
        <f t="shared" si="31"/>
        <v>0</v>
      </c>
      <c r="AT29" s="44">
        <f t="shared" si="32"/>
        <v>0</v>
      </c>
    </row>
    <row r="30" spans="1:46" ht="15.75" customHeight="1" x14ac:dyDescent="0.25">
      <c r="A30" s="7">
        <v>27</v>
      </c>
      <c r="B30" s="7"/>
      <c r="C30" s="8"/>
      <c r="D30" s="27">
        <v>0</v>
      </c>
      <c r="E30" s="9">
        <v>2</v>
      </c>
      <c r="F30" s="6">
        <v>0</v>
      </c>
      <c r="G30" s="6">
        <v>0</v>
      </c>
      <c r="H30" s="6">
        <v>4</v>
      </c>
      <c r="I30" s="6">
        <v>0</v>
      </c>
      <c r="J30" s="28">
        <v>2</v>
      </c>
      <c r="K30" s="6">
        <v>3</v>
      </c>
      <c r="L30" s="6">
        <v>3</v>
      </c>
      <c r="M30" s="9">
        <v>0</v>
      </c>
      <c r="N30" s="29">
        <v>0</v>
      </c>
      <c r="O30" s="10">
        <f t="shared" si="0"/>
        <v>8</v>
      </c>
      <c r="P30" s="11">
        <f t="shared" si="1"/>
        <v>0</v>
      </c>
      <c r="Q30" s="11">
        <f t="shared" si="2"/>
        <v>33.333333333333336</v>
      </c>
      <c r="R30" s="11">
        <f t="shared" si="3"/>
        <v>0</v>
      </c>
      <c r="S30" s="11">
        <f t="shared" si="4"/>
        <v>0</v>
      </c>
      <c r="T30" s="11">
        <f t="shared" si="5"/>
        <v>66.666666666666671</v>
      </c>
      <c r="U30" s="11">
        <f t="shared" si="6"/>
        <v>0</v>
      </c>
      <c r="V30" s="11">
        <f t="shared" si="7"/>
        <v>40</v>
      </c>
      <c r="W30" s="11">
        <f t="shared" si="8"/>
        <v>100</v>
      </c>
      <c r="X30" s="11">
        <f t="shared" si="9"/>
        <v>100</v>
      </c>
      <c r="Y30" s="11">
        <f t="shared" si="13"/>
        <v>0</v>
      </c>
      <c r="Z30" s="11">
        <f t="shared" si="14"/>
        <v>0</v>
      </c>
      <c r="AA30" s="12">
        <f t="shared" si="15"/>
        <v>50</v>
      </c>
      <c r="AB30" s="12">
        <f t="shared" si="16"/>
        <v>35</v>
      </c>
      <c r="AC30" s="12">
        <f t="shared" si="17"/>
        <v>43.333333333333336</v>
      </c>
      <c r="AD30" s="12">
        <f t="shared" si="18"/>
        <v>6.666666666666667</v>
      </c>
      <c r="AE30" s="13">
        <f t="shared" si="10"/>
        <v>33.75</v>
      </c>
      <c r="AF30" s="13">
        <f t="shared" si="19"/>
        <v>1</v>
      </c>
      <c r="AG30" s="13">
        <f t="shared" si="20"/>
        <v>0</v>
      </c>
      <c r="AH30" s="13">
        <f t="shared" si="21"/>
        <v>1</v>
      </c>
      <c r="AI30" s="13">
        <f t="shared" si="22"/>
        <v>0</v>
      </c>
      <c r="AJ30" s="13">
        <f t="shared" si="23"/>
        <v>1</v>
      </c>
      <c r="AK30" s="14">
        <v>57</v>
      </c>
      <c r="AL30" s="13">
        <f t="shared" si="24"/>
        <v>3</v>
      </c>
      <c r="AM30" s="19">
        <f t="shared" si="25"/>
        <v>3</v>
      </c>
      <c r="AN30" s="19">
        <f t="shared" si="26"/>
        <v>2</v>
      </c>
      <c r="AO30" s="19">
        <f t="shared" si="27"/>
        <v>2</v>
      </c>
      <c r="AP30" s="19">
        <f t="shared" si="28"/>
        <v>2</v>
      </c>
      <c r="AQ30" s="44">
        <f t="shared" si="29"/>
        <v>65</v>
      </c>
      <c r="AR30" s="44">
        <f t="shared" si="30"/>
        <v>1</v>
      </c>
      <c r="AS30" s="44">
        <f t="shared" si="31"/>
        <v>1</v>
      </c>
      <c r="AT30" s="44">
        <f t="shared" si="32"/>
        <v>0</v>
      </c>
    </row>
    <row r="31" spans="1:46" ht="15.75" customHeight="1" x14ac:dyDescent="0.25">
      <c r="A31" s="7">
        <v>28</v>
      </c>
      <c r="B31" s="7"/>
      <c r="C31" s="8"/>
      <c r="D31" s="27">
        <v>3</v>
      </c>
      <c r="E31" s="9">
        <v>4</v>
      </c>
      <c r="F31" s="6">
        <v>0</v>
      </c>
      <c r="G31" s="6">
        <v>2</v>
      </c>
      <c r="H31" s="6">
        <v>4</v>
      </c>
      <c r="I31" s="6">
        <v>2</v>
      </c>
      <c r="J31" s="28">
        <v>0</v>
      </c>
      <c r="K31" s="6">
        <v>3</v>
      </c>
      <c r="L31" s="6">
        <v>3</v>
      </c>
      <c r="M31" s="9">
        <v>0</v>
      </c>
      <c r="N31" s="29">
        <v>0</v>
      </c>
      <c r="O31" s="10">
        <f t="shared" si="0"/>
        <v>10</v>
      </c>
      <c r="P31" s="11">
        <f t="shared" si="1"/>
        <v>42.857142857142854</v>
      </c>
      <c r="Q31" s="11">
        <f t="shared" si="2"/>
        <v>66.666666666666671</v>
      </c>
      <c r="R31" s="11">
        <f t="shared" si="3"/>
        <v>0</v>
      </c>
      <c r="S31" s="11">
        <f t="shared" si="4"/>
        <v>40</v>
      </c>
      <c r="T31" s="11">
        <f t="shared" si="5"/>
        <v>66.666666666666671</v>
      </c>
      <c r="U31" s="11">
        <f t="shared" si="6"/>
        <v>50</v>
      </c>
      <c r="V31" s="11">
        <f t="shared" si="7"/>
        <v>0</v>
      </c>
      <c r="W31" s="11">
        <f t="shared" si="8"/>
        <v>100</v>
      </c>
      <c r="X31" s="11">
        <f t="shared" si="9"/>
        <v>100</v>
      </c>
      <c r="Y31" s="11">
        <f t="shared" si="13"/>
        <v>0</v>
      </c>
      <c r="Z31" s="11">
        <f t="shared" si="14"/>
        <v>0</v>
      </c>
      <c r="AA31" s="12">
        <f t="shared" si="15"/>
        <v>66.666666666666671</v>
      </c>
      <c r="AB31" s="12">
        <f t="shared" si="16"/>
        <v>35.714285714285715</v>
      </c>
      <c r="AC31" s="12">
        <f t="shared" si="17"/>
        <v>51.666666666666671</v>
      </c>
      <c r="AD31" s="12">
        <f t="shared" si="18"/>
        <v>31.333333333333336</v>
      </c>
      <c r="AE31" s="13">
        <f t="shared" si="10"/>
        <v>46.345238095238095</v>
      </c>
      <c r="AF31" s="13">
        <f t="shared" si="19"/>
        <v>2</v>
      </c>
      <c r="AG31" s="13">
        <f t="shared" si="20"/>
        <v>0</v>
      </c>
      <c r="AH31" s="13">
        <f t="shared" si="21"/>
        <v>1</v>
      </c>
      <c r="AI31" s="13">
        <f t="shared" si="22"/>
        <v>0</v>
      </c>
      <c r="AJ31" s="13">
        <f t="shared" si="23"/>
        <v>1</v>
      </c>
      <c r="AK31" s="14">
        <v>56</v>
      </c>
      <c r="AL31" s="13">
        <f t="shared" si="24"/>
        <v>3</v>
      </c>
      <c r="AM31" s="19">
        <f t="shared" si="25"/>
        <v>3</v>
      </c>
      <c r="AN31" s="19">
        <f t="shared" si="26"/>
        <v>2</v>
      </c>
      <c r="AO31" s="19">
        <f t="shared" si="27"/>
        <v>2</v>
      </c>
      <c r="AP31" s="19">
        <f t="shared" si="28"/>
        <v>2</v>
      </c>
      <c r="AQ31" s="44">
        <f t="shared" si="29"/>
        <v>66</v>
      </c>
      <c r="AR31" s="44">
        <f t="shared" si="30"/>
        <v>1</v>
      </c>
      <c r="AS31" s="44">
        <f t="shared" si="31"/>
        <v>1</v>
      </c>
      <c r="AT31" s="44">
        <f t="shared" si="32"/>
        <v>0</v>
      </c>
    </row>
    <row r="32" spans="1:46" ht="15.75" customHeight="1" x14ac:dyDescent="0.25">
      <c r="A32" s="7">
        <v>29</v>
      </c>
      <c r="B32" s="7"/>
      <c r="C32" s="8"/>
      <c r="D32" s="27">
        <v>2</v>
      </c>
      <c r="E32" s="9">
        <v>4</v>
      </c>
      <c r="F32" s="6">
        <v>0</v>
      </c>
      <c r="G32" s="6">
        <v>5</v>
      </c>
      <c r="H32" s="6">
        <v>6</v>
      </c>
      <c r="I32" s="6">
        <v>3</v>
      </c>
      <c r="J32" s="28">
        <v>2</v>
      </c>
      <c r="K32" s="6">
        <v>3</v>
      </c>
      <c r="L32" s="6">
        <v>3</v>
      </c>
      <c r="M32" s="9">
        <v>2</v>
      </c>
      <c r="N32" s="29">
        <v>2</v>
      </c>
      <c r="O32" s="10">
        <f t="shared" si="0"/>
        <v>15</v>
      </c>
      <c r="P32" s="11">
        <f t="shared" si="1"/>
        <v>28.571428571428573</v>
      </c>
      <c r="Q32" s="11">
        <f t="shared" si="2"/>
        <v>66.666666666666671</v>
      </c>
      <c r="R32" s="11">
        <f t="shared" si="3"/>
        <v>0</v>
      </c>
      <c r="S32" s="11">
        <f t="shared" si="4"/>
        <v>100</v>
      </c>
      <c r="T32" s="11">
        <f t="shared" si="5"/>
        <v>100</v>
      </c>
      <c r="U32" s="11">
        <f t="shared" si="6"/>
        <v>75</v>
      </c>
      <c r="V32" s="11">
        <f t="shared" si="7"/>
        <v>40</v>
      </c>
      <c r="W32" s="11">
        <f t="shared" si="8"/>
        <v>100</v>
      </c>
      <c r="X32" s="11">
        <f t="shared" si="9"/>
        <v>100</v>
      </c>
      <c r="Y32" s="11">
        <f t="shared" si="13"/>
        <v>100</v>
      </c>
      <c r="Z32" s="11">
        <f t="shared" si="14"/>
        <v>100</v>
      </c>
      <c r="AA32" s="12">
        <f t="shared" si="15"/>
        <v>83.333333333333343</v>
      </c>
      <c r="AB32" s="12">
        <f t="shared" si="16"/>
        <v>42.142857142857139</v>
      </c>
      <c r="AC32" s="12">
        <f t="shared" si="17"/>
        <v>76.666666666666671</v>
      </c>
      <c r="AD32" s="12">
        <f t="shared" si="18"/>
        <v>88.333333333333343</v>
      </c>
      <c r="AE32" s="13">
        <f t="shared" si="10"/>
        <v>72.61904761904762</v>
      </c>
      <c r="AF32" s="13">
        <f t="shared" si="19"/>
        <v>3</v>
      </c>
      <c r="AG32" s="13">
        <f t="shared" si="20"/>
        <v>1</v>
      </c>
      <c r="AH32" s="13">
        <f t="shared" si="21"/>
        <v>3</v>
      </c>
      <c r="AI32" s="13">
        <f t="shared" si="22"/>
        <v>3</v>
      </c>
      <c r="AJ32" s="13">
        <f t="shared" si="23"/>
        <v>3</v>
      </c>
      <c r="AK32" s="14">
        <v>56</v>
      </c>
      <c r="AL32" s="13">
        <f t="shared" si="24"/>
        <v>3</v>
      </c>
      <c r="AM32" s="19">
        <f t="shared" si="25"/>
        <v>3</v>
      </c>
      <c r="AN32" s="19">
        <f t="shared" si="26"/>
        <v>3</v>
      </c>
      <c r="AO32" s="19">
        <f t="shared" si="27"/>
        <v>3</v>
      </c>
      <c r="AP32" s="19">
        <f t="shared" si="28"/>
        <v>3</v>
      </c>
      <c r="AQ32" s="44">
        <f t="shared" si="29"/>
        <v>71</v>
      </c>
      <c r="AR32" s="44">
        <f t="shared" si="30"/>
        <v>1</v>
      </c>
      <c r="AS32" s="44">
        <f t="shared" si="31"/>
        <v>1</v>
      </c>
      <c r="AT32" s="44">
        <f t="shared" si="32"/>
        <v>1</v>
      </c>
    </row>
    <row r="33" spans="1:46" ht="15.75" customHeight="1" x14ac:dyDescent="0.25">
      <c r="A33" s="7">
        <v>30</v>
      </c>
      <c r="B33" s="7"/>
      <c r="C33" s="8"/>
      <c r="D33" s="27">
        <v>1</v>
      </c>
      <c r="E33" s="9">
        <v>3</v>
      </c>
      <c r="F33" s="6">
        <v>0</v>
      </c>
      <c r="G33" s="6">
        <v>3</v>
      </c>
      <c r="H33" s="6">
        <v>6</v>
      </c>
      <c r="I33" s="6">
        <v>4</v>
      </c>
      <c r="J33" s="28">
        <v>3</v>
      </c>
      <c r="K33" s="6">
        <v>3</v>
      </c>
      <c r="L33" s="6">
        <v>3</v>
      </c>
      <c r="M33" s="9">
        <v>0</v>
      </c>
      <c r="N33" s="29">
        <v>0</v>
      </c>
      <c r="O33" s="10">
        <f t="shared" si="0"/>
        <v>12</v>
      </c>
      <c r="P33" s="11">
        <f t="shared" si="1"/>
        <v>14.285714285714286</v>
      </c>
      <c r="Q33" s="11">
        <f t="shared" si="2"/>
        <v>50</v>
      </c>
      <c r="R33" s="11">
        <f t="shared" si="3"/>
        <v>0</v>
      </c>
      <c r="S33" s="11">
        <f t="shared" si="4"/>
        <v>60</v>
      </c>
      <c r="T33" s="11">
        <f t="shared" si="5"/>
        <v>100</v>
      </c>
      <c r="U33" s="11">
        <f t="shared" si="6"/>
        <v>100</v>
      </c>
      <c r="V33" s="11">
        <f t="shared" si="7"/>
        <v>60</v>
      </c>
      <c r="W33" s="11">
        <f t="shared" si="8"/>
        <v>100</v>
      </c>
      <c r="X33" s="11">
        <f t="shared" si="9"/>
        <v>100</v>
      </c>
      <c r="Y33" s="11">
        <f t="shared" si="13"/>
        <v>0</v>
      </c>
      <c r="Z33" s="11">
        <f t="shared" si="14"/>
        <v>0</v>
      </c>
      <c r="AA33" s="12">
        <f t="shared" si="15"/>
        <v>75</v>
      </c>
      <c r="AB33" s="12">
        <f t="shared" si="16"/>
        <v>43.571428571428569</v>
      </c>
      <c r="AC33" s="12">
        <f t="shared" si="17"/>
        <v>67.5</v>
      </c>
      <c r="AD33" s="12">
        <f t="shared" si="18"/>
        <v>42</v>
      </c>
      <c r="AE33" s="13">
        <f t="shared" si="10"/>
        <v>57.017857142857139</v>
      </c>
      <c r="AF33" s="13">
        <f t="shared" si="19"/>
        <v>3</v>
      </c>
      <c r="AG33" s="13">
        <f t="shared" si="20"/>
        <v>1</v>
      </c>
      <c r="AH33" s="13">
        <f t="shared" si="21"/>
        <v>2</v>
      </c>
      <c r="AI33" s="13">
        <f t="shared" si="22"/>
        <v>1</v>
      </c>
      <c r="AJ33" s="13">
        <f t="shared" si="23"/>
        <v>2</v>
      </c>
      <c r="AK33" s="14">
        <v>51</v>
      </c>
      <c r="AL33" s="13">
        <f t="shared" si="24"/>
        <v>2</v>
      </c>
      <c r="AM33" s="19">
        <f t="shared" si="25"/>
        <v>2</v>
      </c>
      <c r="AN33" s="19">
        <f t="shared" si="26"/>
        <v>2</v>
      </c>
      <c r="AO33" s="19">
        <f t="shared" si="27"/>
        <v>2</v>
      </c>
      <c r="AP33" s="19">
        <f t="shared" si="28"/>
        <v>2</v>
      </c>
      <c r="AQ33" s="44">
        <f t="shared" si="29"/>
        <v>63</v>
      </c>
      <c r="AR33" s="44">
        <f t="shared" si="30"/>
        <v>1</v>
      </c>
      <c r="AS33" s="44">
        <f t="shared" si="31"/>
        <v>1</v>
      </c>
      <c r="AT33" s="44">
        <f t="shared" si="32"/>
        <v>0</v>
      </c>
    </row>
    <row r="34" spans="1:46" ht="15.75" customHeight="1" x14ac:dyDescent="0.25">
      <c r="A34" s="7">
        <v>31</v>
      </c>
      <c r="B34" s="7"/>
      <c r="C34" s="8"/>
      <c r="D34" s="27">
        <v>6</v>
      </c>
      <c r="E34" s="9">
        <v>0</v>
      </c>
      <c r="F34" s="6">
        <v>4</v>
      </c>
      <c r="G34" s="6">
        <v>5</v>
      </c>
      <c r="H34" s="6">
        <v>2</v>
      </c>
      <c r="I34" s="6">
        <v>2</v>
      </c>
      <c r="J34" s="28">
        <v>1</v>
      </c>
      <c r="K34" s="6">
        <v>3</v>
      </c>
      <c r="L34" s="6">
        <v>3</v>
      </c>
      <c r="M34" s="9">
        <v>2</v>
      </c>
      <c r="N34" s="29">
        <v>2</v>
      </c>
      <c r="O34" s="10">
        <f t="shared" si="0"/>
        <v>14</v>
      </c>
      <c r="P34" s="11">
        <f t="shared" si="1"/>
        <v>85.714285714285708</v>
      </c>
      <c r="Q34" s="11">
        <f t="shared" si="2"/>
        <v>0</v>
      </c>
      <c r="R34" s="11">
        <f t="shared" si="3"/>
        <v>57.142857142857146</v>
      </c>
      <c r="S34" s="11">
        <f t="shared" si="4"/>
        <v>100</v>
      </c>
      <c r="T34" s="11">
        <f t="shared" si="5"/>
        <v>33.333333333333336</v>
      </c>
      <c r="U34" s="11">
        <f t="shared" si="6"/>
        <v>50</v>
      </c>
      <c r="V34" s="11">
        <f t="shared" si="7"/>
        <v>20</v>
      </c>
      <c r="W34" s="11">
        <f t="shared" si="8"/>
        <v>100</v>
      </c>
      <c r="X34" s="11">
        <f t="shared" si="9"/>
        <v>100</v>
      </c>
      <c r="Y34" s="11">
        <f t="shared" si="13"/>
        <v>100</v>
      </c>
      <c r="Z34" s="11">
        <f t="shared" si="14"/>
        <v>100</v>
      </c>
      <c r="AA34" s="12">
        <f t="shared" si="15"/>
        <v>16.666666666666668</v>
      </c>
      <c r="AB34" s="12">
        <f t="shared" si="16"/>
        <v>65.714285714285722</v>
      </c>
      <c r="AC34" s="12">
        <f t="shared" si="17"/>
        <v>55</v>
      </c>
      <c r="AD34" s="12">
        <f t="shared" si="18"/>
        <v>70</v>
      </c>
      <c r="AE34" s="13">
        <f t="shared" si="10"/>
        <v>51.845238095238102</v>
      </c>
      <c r="AF34" s="13">
        <f t="shared" si="19"/>
        <v>0</v>
      </c>
      <c r="AG34" s="13">
        <f t="shared" si="20"/>
        <v>2</v>
      </c>
      <c r="AH34" s="13">
        <f t="shared" si="21"/>
        <v>2</v>
      </c>
      <c r="AI34" s="13">
        <f t="shared" si="22"/>
        <v>2</v>
      </c>
      <c r="AJ34" s="13">
        <f t="shared" si="23"/>
        <v>2</v>
      </c>
      <c r="AK34" s="14">
        <v>49</v>
      </c>
      <c r="AL34" s="13">
        <f t="shared" si="24"/>
        <v>2</v>
      </c>
      <c r="AM34" s="19">
        <f t="shared" si="25"/>
        <v>2</v>
      </c>
      <c r="AN34" s="19">
        <f t="shared" si="26"/>
        <v>2</v>
      </c>
      <c r="AO34" s="19">
        <f t="shared" si="27"/>
        <v>2</v>
      </c>
      <c r="AP34" s="19">
        <f t="shared" si="28"/>
        <v>2</v>
      </c>
      <c r="AQ34" s="44">
        <f t="shared" si="29"/>
        <v>63</v>
      </c>
      <c r="AR34" s="44">
        <f t="shared" si="30"/>
        <v>1</v>
      </c>
      <c r="AS34" s="44">
        <f t="shared" si="31"/>
        <v>1</v>
      </c>
      <c r="AT34" s="44">
        <f t="shared" si="32"/>
        <v>0</v>
      </c>
    </row>
    <row r="35" spans="1:46" ht="15.75" customHeight="1" x14ac:dyDescent="0.25">
      <c r="A35" s="7">
        <v>32</v>
      </c>
      <c r="B35" s="7"/>
      <c r="C35" s="8"/>
      <c r="D35" s="27">
        <v>5</v>
      </c>
      <c r="E35" s="9">
        <v>5</v>
      </c>
      <c r="F35" s="6">
        <v>0</v>
      </c>
      <c r="G35" s="6">
        <v>2</v>
      </c>
      <c r="H35" s="6">
        <v>3</v>
      </c>
      <c r="I35" s="6">
        <v>1</v>
      </c>
      <c r="J35" s="28">
        <v>1</v>
      </c>
      <c r="K35" s="6">
        <v>3</v>
      </c>
      <c r="L35" s="6">
        <v>3</v>
      </c>
      <c r="M35" s="9">
        <v>0</v>
      </c>
      <c r="N35" s="29">
        <v>0</v>
      </c>
      <c r="O35" s="10">
        <f t="shared" si="0"/>
        <v>11</v>
      </c>
      <c r="P35" s="11">
        <f t="shared" si="1"/>
        <v>71.428571428571431</v>
      </c>
      <c r="Q35" s="11">
        <f t="shared" si="2"/>
        <v>83.333333333333329</v>
      </c>
      <c r="R35" s="11">
        <f t="shared" si="3"/>
        <v>0</v>
      </c>
      <c r="S35" s="11">
        <f t="shared" si="4"/>
        <v>40</v>
      </c>
      <c r="T35" s="11">
        <f t="shared" si="5"/>
        <v>50</v>
      </c>
      <c r="U35" s="11">
        <f t="shared" si="6"/>
        <v>25</v>
      </c>
      <c r="V35" s="11">
        <f t="shared" si="7"/>
        <v>20</v>
      </c>
      <c r="W35" s="11">
        <f t="shared" si="8"/>
        <v>100</v>
      </c>
      <c r="X35" s="11">
        <f t="shared" si="9"/>
        <v>100</v>
      </c>
      <c r="Y35" s="11">
        <f t="shared" si="13"/>
        <v>0</v>
      </c>
      <c r="Z35" s="11">
        <f t="shared" si="14"/>
        <v>0</v>
      </c>
      <c r="AA35" s="12">
        <f t="shared" si="15"/>
        <v>66.666666666666657</v>
      </c>
      <c r="AB35" s="12">
        <f t="shared" si="16"/>
        <v>47.857142857142861</v>
      </c>
      <c r="AC35" s="12">
        <f t="shared" si="17"/>
        <v>60.833333333333329</v>
      </c>
      <c r="AD35" s="12">
        <f t="shared" si="18"/>
        <v>29.666666666666664</v>
      </c>
      <c r="AE35" s="13">
        <f t="shared" si="10"/>
        <v>51.255952380952372</v>
      </c>
      <c r="AF35" s="13">
        <f t="shared" si="19"/>
        <v>2</v>
      </c>
      <c r="AG35" s="13">
        <f t="shared" si="20"/>
        <v>1</v>
      </c>
      <c r="AH35" s="13">
        <f t="shared" si="21"/>
        <v>2</v>
      </c>
      <c r="AI35" s="13">
        <f t="shared" si="22"/>
        <v>0</v>
      </c>
      <c r="AJ35" s="13">
        <f t="shared" si="23"/>
        <v>1</v>
      </c>
      <c r="AK35" s="14">
        <v>65</v>
      </c>
      <c r="AL35" s="13">
        <f t="shared" si="24"/>
        <v>3</v>
      </c>
      <c r="AM35" s="19">
        <f t="shared" si="25"/>
        <v>3</v>
      </c>
      <c r="AN35" s="19">
        <f t="shared" si="26"/>
        <v>3</v>
      </c>
      <c r="AO35" s="19">
        <f t="shared" si="27"/>
        <v>3</v>
      </c>
      <c r="AP35" s="19">
        <f t="shared" si="28"/>
        <v>2</v>
      </c>
      <c r="AQ35" s="44">
        <f t="shared" si="29"/>
        <v>76</v>
      </c>
      <c r="AR35" s="44">
        <f t="shared" si="30"/>
        <v>1</v>
      </c>
      <c r="AS35" s="44">
        <f t="shared" si="31"/>
        <v>1</v>
      </c>
      <c r="AT35" s="44">
        <f t="shared" si="32"/>
        <v>1</v>
      </c>
    </row>
    <row r="36" spans="1:46" ht="15.75" customHeight="1" x14ac:dyDescent="0.25">
      <c r="A36" s="7">
        <v>33</v>
      </c>
      <c r="B36" s="7"/>
      <c r="C36" s="8"/>
      <c r="D36" s="27">
        <v>3</v>
      </c>
      <c r="E36" s="9">
        <v>5</v>
      </c>
      <c r="F36" s="6">
        <v>6</v>
      </c>
      <c r="G36" s="6">
        <v>5</v>
      </c>
      <c r="H36" s="6">
        <v>6</v>
      </c>
      <c r="I36" s="6">
        <v>3</v>
      </c>
      <c r="J36" s="28">
        <v>3</v>
      </c>
      <c r="K36" s="6">
        <v>3</v>
      </c>
      <c r="L36" s="6">
        <v>3</v>
      </c>
      <c r="M36" s="9">
        <v>2</v>
      </c>
      <c r="N36" s="29">
        <v>2</v>
      </c>
      <c r="O36" s="10">
        <f t="shared" ref="O36:O57" si="33">ROUND(SUM(D36:N36)/50*20,0)+2</f>
        <v>18</v>
      </c>
      <c r="P36" s="11">
        <f t="shared" ref="P36:P57" si="34">D36*100/7</f>
        <v>42.857142857142854</v>
      </c>
      <c r="Q36" s="11">
        <f t="shared" ref="Q36:Q57" si="35">E36*100/6</f>
        <v>83.333333333333329</v>
      </c>
      <c r="R36" s="11">
        <f t="shared" ref="R36:R57" si="36">F36*100/7</f>
        <v>85.714285714285708</v>
      </c>
      <c r="S36" s="11">
        <f t="shared" ref="S36:S57" si="37">G36*100/5</f>
        <v>100</v>
      </c>
      <c r="T36" s="11">
        <f t="shared" ref="T36:T57" si="38">H36*100/6</f>
        <v>100</v>
      </c>
      <c r="U36" s="11">
        <f t="shared" ref="U36:U57" si="39">I36*100/4</f>
        <v>75</v>
      </c>
      <c r="V36" s="11">
        <f t="shared" ref="V36:V57" si="40">J36*100/5</f>
        <v>60</v>
      </c>
      <c r="W36" s="11">
        <f t="shared" ref="W36:W57" si="41">K36*100/3</f>
        <v>100</v>
      </c>
      <c r="X36" s="11">
        <f t="shared" ref="X36:X57" si="42">L36*100/3</f>
        <v>100</v>
      </c>
      <c r="Y36" s="11">
        <f t="shared" si="13"/>
        <v>100</v>
      </c>
      <c r="Z36" s="11">
        <f t="shared" si="14"/>
        <v>100</v>
      </c>
      <c r="AA36" s="12">
        <f t="shared" si="15"/>
        <v>91.666666666666657</v>
      </c>
      <c r="AB36" s="12">
        <f t="shared" si="16"/>
        <v>72.142857142857139</v>
      </c>
      <c r="AC36" s="12">
        <f t="shared" si="17"/>
        <v>85.833333333333329</v>
      </c>
      <c r="AD36" s="12">
        <f t="shared" si="18"/>
        <v>91.666666666666657</v>
      </c>
      <c r="AE36" s="13">
        <f t="shared" ref="AE36:AE57" si="43">AVERAGE(AA36:AD36)</f>
        <v>85.327380952380935</v>
      </c>
      <c r="AF36" s="13">
        <f t="shared" si="19"/>
        <v>3</v>
      </c>
      <c r="AG36" s="13">
        <f t="shared" si="20"/>
        <v>2</v>
      </c>
      <c r="AH36" s="13">
        <f t="shared" si="21"/>
        <v>3</v>
      </c>
      <c r="AI36" s="13">
        <f t="shared" si="22"/>
        <v>3</v>
      </c>
      <c r="AJ36" s="13">
        <f t="shared" si="23"/>
        <v>3</v>
      </c>
      <c r="AK36" s="14">
        <v>62</v>
      </c>
      <c r="AL36" s="13">
        <f t="shared" si="24"/>
        <v>3</v>
      </c>
      <c r="AM36" s="19">
        <f t="shared" si="25"/>
        <v>3</v>
      </c>
      <c r="AN36" s="19">
        <f t="shared" si="26"/>
        <v>3</v>
      </c>
      <c r="AO36" s="19">
        <f t="shared" si="27"/>
        <v>3</v>
      </c>
      <c r="AP36" s="19">
        <f t="shared" si="28"/>
        <v>3</v>
      </c>
      <c r="AQ36" s="44">
        <f t="shared" si="29"/>
        <v>80</v>
      </c>
      <c r="AR36" s="44">
        <f t="shared" si="30"/>
        <v>1</v>
      </c>
      <c r="AS36" s="44">
        <f t="shared" si="31"/>
        <v>1</v>
      </c>
      <c r="AT36" s="44">
        <f t="shared" si="32"/>
        <v>1</v>
      </c>
    </row>
    <row r="37" spans="1:46" ht="15.75" customHeight="1" x14ac:dyDescent="0.25">
      <c r="A37" s="7">
        <v>34</v>
      </c>
      <c r="B37" s="7"/>
      <c r="C37" s="8"/>
      <c r="D37" s="27">
        <v>1</v>
      </c>
      <c r="E37" s="9">
        <v>4</v>
      </c>
      <c r="F37" s="6">
        <v>0</v>
      </c>
      <c r="G37" s="6">
        <v>0</v>
      </c>
      <c r="H37" s="6">
        <v>4</v>
      </c>
      <c r="I37" s="6">
        <v>0</v>
      </c>
      <c r="J37" s="28">
        <v>0</v>
      </c>
      <c r="K37" s="6">
        <v>3</v>
      </c>
      <c r="L37" s="6">
        <v>3</v>
      </c>
      <c r="M37" s="9">
        <v>0</v>
      </c>
      <c r="N37" s="29">
        <v>0</v>
      </c>
      <c r="O37" s="10">
        <f t="shared" si="33"/>
        <v>8</v>
      </c>
      <c r="P37" s="11">
        <f t="shared" si="34"/>
        <v>14.285714285714286</v>
      </c>
      <c r="Q37" s="11">
        <f t="shared" si="35"/>
        <v>66.666666666666671</v>
      </c>
      <c r="R37" s="11">
        <f t="shared" si="36"/>
        <v>0</v>
      </c>
      <c r="S37" s="11">
        <f t="shared" si="37"/>
        <v>0</v>
      </c>
      <c r="T37" s="11">
        <f t="shared" si="38"/>
        <v>66.666666666666671</v>
      </c>
      <c r="U37" s="11">
        <f t="shared" si="39"/>
        <v>0</v>
      </c>
      <c r="V37" s="11">
        <f t="shared" si="40"/>
        <v>0</v>
      </c>
      <c r="W37" s="11">
        <f t="shared" si="41"/>
        <v>100</v>
      </c>
      <c r="X37" s="11">
        <f t="shared" si="42"/>
        <v>100</v>
      </c>
      <c r="Y37" s="11">
        <f t="shared" ref="Y37:Y57" si="44">M37*100/2</f>
        <v>0</v>
      </c>
      <c r="Z37" s="11">
        <f t="shared" si="14"/>
        <v>0</v>
      </c>
      <c r="AA37" s="12">
        <f t="shared" si="15"/>
        <v>66.666666666666671</v>
      </c>
      <c r="AB37" s="12">
        <f t="shared" si="16"/>
        <v>28.571428571428573</v>
      </c>
      <c r="AC37" s="12">
        <f t="shared" si="17"/>
        <v>41.666666666666671</v>
      </c>
      <c r="AD37" s="12">
        <f t="shared" si="18"/>
        <v>13.333333333333334</v>
      </c>
      <c r="AE37" s="13">
        <f t="shared" si="43"/>
        <v>37.559523809523817</v>
      </c>
      <c r="AF37" s="13">
        <f t="shared" si="19"/>
        <v>2</v>
      </c>
      <c r="AG37" s="13">
        <f t="shared" si="20"/>
        <v>0</v>
      </c>
      <c r="AH37" s="13">
        <f t="shared" si="21"/>
        <v>1</v>
      </c>
      <c r="AI37" s="13">
        <f t="shared" si="22"/>
        <v>0</v>
      </c>
      <c r="AJ37" s="13">
        <f t="shared" si="23"/>
        <v>1</v>
      </c>
      <c r="AK37" s="14">
        <v>41</v>
      </c>
      <c r="AL37" s="13">
        <f t="shared" si="24"/>
        <v>2</v>
      </c>
      <c r="AM37" s="19">
        <f t="shared" si="25"/>
        <v>2</v>
      </c>
      <c r="AN37" s="19">
        <f t="shared" si="26"/>
        <v>2</v>
      </c>
      <c r="AO37" s="19">
        <f t="shared" si="27"/>
        <v>2</v>
      </c>
      <c r="AP37" s="19">
        <f t="shared" si="28"/>
        <v>2</v>
      </c>
      <c r="AQ37" s="44">
        <f t="shared" si="29"/>
        <v>49</v>
      </c>
      <c r="AR37" s="44">
        <f t="shared" si="30"/>
        <v>0</v>
      </c>
      <c r="AS37" s="44">
        <f t="shared" si="31"/>
        <v>0</v>
      </c>
      <c r="AT37" s="44">
        <f t="shared" si="32"/>
        <v>0</v>
      </c>
    </row>
    <row r="38" spans="1:46" ht="15.75" customHeight="1" x14ac:dyDescent="0.25">
      <c r="A38" s="7">
        <v>35</v>
      </c>
      <c r="B38" s="7"/>
      <c r="C38" s="8"/>
      <c r="D38" s="27">
        <v>1</v>
      </c>
      <c r="E38" s="9">
        <v>5</v>
      </c>
      <c r="F38" s="6">
        <v>0</v>
      </c>
      <c r="G38" s="6">
        <v>1</v>
      </c>
      <c r="H38" s="6">
        <v>4</v>
      </c>
      <c r="I38" s="6">
        <v>2</v>
      </c>
      <c r="J38" s="28">
        <v>1</v>
      </c>
      <c r="K38" s="6">
        <v>3</v>
      </c>
      <c r="L38" s="6">
        <v>3</v>
      </c>
      <c r="M38" s="9">
        <v>0</v>
      </c>
      <c r="N38" s="29">
        <v>0</v>
      </c>
      <c r="O38" s="10">
        <f t="shared" si="33"/>
        <v>10</v>
      </c>
      <c r="P38" s="11">
        <f t="shared" si="34"/>
        <v>14.285714285714286</v>
      </c>
      <c r="Q38" s="11">
        <f t="shared" si="35"/>
        <v>83.333333333333329</v>
      </c>
      <c r="R38" s="11">
        <f t="shared" si="36"/>
        <v>0</v>
      </c>
      <c r="S38" s="11">
        <f t="shared" si="37"/>
        <v>20</v>
      </c>
      <c r="T38" s="11">
        <f t="shared" si="38"/>
        <v>66.666666666666671</v>
      </c>
      <c r="U38" s="11">
        <f t="shared" si="39"/>
        <v>50</v>
      </c>
      <c r="V38" s="11">
        <f t="shared" si="40"/>
        <v>20</v>
      </c>
      <c r="W38" s="11">
        <f t="shared" si="41"/>
        <v>100</v>
      </c>
      <c r="X38" s="11">
        <f t="shared" si="42"/>
        <v>100</v>
      </c>
      <c r="Y38" s="11">
        <f t="shared" si="44"/>
        <v>0</v>
      </c>
      <c r="Z38" s="11">
        <f t="shared" si="14"/>
        <v>0</v>
      </c>
      <c r="AA38" s="12">
        <f t="shared" si="15"/>
        <v>75</v>
      </c>
      <c r="AB38" s="12">
        <f t="shared" si="16"/>
        <v>33.571428571428569</v>
      </c>
      <c r="AC38" s="12">
        <f t="shared" si="17"/>
        <v>55.833333333333329</v>
      </c>
      <c r="AD38" s="12">
        <f t="shared" si="18"/>
        <v>30.666666666666664</v>
      </c>
      <c r="AE38" s="13">
        <f t="shared" si="43"/>
        <v>48.767857142857139</v>
      </c>
      <c r="AF38" s="13">
        <f t="shared" si="19"/>
        <v>3</v>
      </c>
      <c r="AG38" s="13">
        <f t="shared" si="20"/>
        <v>0</v>
      </c>
      <c r="AH38" s="13">
        <f t="shared" si="21"/>
        <v>2</v>
      </c>
      <c r="AI38" s="13">
        <f t="shared" si="22"/>
        <v>0</v>
      </c>
      <c r="AJ38" s="13">
        <f t="shared" si="23"/>
        <v>1</v>
      </c>
      <c r="AK38" s="14">
        <v>51</v>
      </c>
      <c r="AL38" s="13">
        <f t="shared" si="24"/>
        <v>2</v>
      </c>
      <c r="AM38" s="19">
        <f t="shared" si="25"/>
        <v>2</v>
      </c>
      <c r="AN38" s="19">
        <f t="shared" si="26"/>
        <v>2</v>
      </c>
      <c r="AO38" s="19">
        <f t="shared" si="27"/>
        <v>2</v>
      </c>
      <c r="AP38" s="19">
        <f t="shared" si="28"/>
        <v>2</v>
      </c>
      <c r="AQ38" s="44">
        <f t="shared" si="29"/>
        <v>61</v>
      </c>
      <c r="AR38" s="44">
        <f t="shared" si="30"/>
        <v>1</v>
      </c>
      <c r="AS38" s="44">
        <f t="shared" si="31"/>
        <v>1</v>
      </c>
      <c r="AT38" s="44">
        <f t="shared" si="32"/>
        <v>0</v>
      </c>
    </row>
    <row r="39" spans="1:46" ht="15.75" customHeight="1" x14ac:dyDescent="0.25">
      <c r="A39" s="7">
        <v>36</v>
      </c>
      <c r="B39" s="7"/>
      <c r="C39" s="8"/>
      <c r="D39" s="27">
        <v>3</v>
      </c>
      <c r="E39" s="9">
        <v>6</v>
      </c>
      <c r="F39" s="6">
        <v>0</v>
      </c>
      <c r="G39" s="6">
        <v>5</v>
      </c>
      <c r="H39" s="6">
        <v>4</v>
      </c>
      <c r="I39" s="6">
        <v>0</v>
      </c>
      <c r="J39" s="28">
        <v>3</v>
      </c>
      <c r="K39" s="6">
        <v>3</v>
      </c>
      <c r="L39" s="6">
        <v>3</v>
      </c>
      <c r="M39" s="9">
        <v>2</v>
      </c>
      <c r="N39" s="29">
        <v>2</v>
      </c>
      <c r="O39" s="10">
        <f t="shared" si="33"/>
        <v>14</v>
      </c>
      <c r="P39" s="11">
        <f t="shared" si="34"/>
        <v>42.857142857142854</v>
      </c>
      <c r="Q39" s="11">
        <f t="shared" si="35"/>
        <v>100</v>
      </c>
      <c r="R39" s="11">
        <f t="shared" si="36"/>
        <v>0</v>
      </c>
      <c r="S39" s="11">
        <f t="shared" si="37"/>
        <v>100</v>
      </c>
      <c r="T39" s="11">
        <f t="shared" si="38"/>
        <v>66.666666666666671</v>
      </c>
      <c r="U39" s="11">
        <f t="shared" si="39"/>
        <v>0</v>
      </c>
      <c r="V39" s="11">
        <f t="shared" si="40"/>
        <v>60</v>
      </c>
      <c r="W39" s="11">
        <f t="shared" si="41"/>
        <v>100</v>
      </c>
      <c r="X39" s="11">
        <f t="shared" si="42"/>
        <v>100</v>
      </c>
      <c r="Y39" s="11">
        <f t="shared" si="44"/>
        <v>100</v>
      </c>
      <c r="Z39" s="11">
        <f t="shared" si="14"/>
        <v>100</v>
      </c>
      <c r="AA39" s="12">
        <f t="shared" si="15"/>
        <v>83.333333333333343</v>
      </c>
      <c r="AB39" s="12">
        <f t="shared" si="16"/>
        <v>50.714285714285715</v>
      </c>
      <c r="AC39" s="12">
        <f t="shared" si="17"/>
        <v>90</v>
      </c>
      <c r="AD39" s="12">
        <f t="shared" si="18"/>
        <v>80</v>
      </c>
      <c r="AE39" s="13">
        <f t="shared" si="43"/>
        <v>76.011904761904759</v>
      </c>
      <c r="AF39" s="13">
        <f t="shared" si="19"/>
        <v>3</v>
      </c>
      <c r="AG39" s="13">
        <f t="shared" si="20"/>
        <v>1</v>
      </c>
      <c r="AH39" s="13">
        <f t="shared" si="21"/>
        <v>3</v>
      </c>
      <c r="AI39" s="13">
        <f t="shared" si="22"/>
        <v>3</v>
      </c>
      <c r="AJ39" s="13">
        <f t="shared" si="23"/>
        <v>3</v>
      </c>
      <c r="AK39" s="14">
        <v>62</v>
      </c>
      <c r="AL39" s="13">
        <f t="shared" si="24"/>
        <v>3</v>
      </c>
      <c r="AM39" s="19">
        <f t="shared" si="25"/>
        <v>3</v>
      </c>
      <c r="AN39" s="19">
        <f t="shared" si="26"/>
        <v>3</v>
      </c>
      <c r="AO39" s="19">
        <f t="shared" si="27"/>
        <v>3</v>
      </c>
      <c r="AP39" s="19">
        <f t="shared" si="28"/>
        <v>3</v>
      </c>
      <c r="AQ39" s="44">
        <f t="shared" si="29"/>
        <v>76</v>
      </c>
      <c r="AR39" s="44">
        <f t="shared" si="30"/>
        <v>1</v>
      </c>
      <c r="AS39" s="44">
        <f t="shared" si="31"/>
        <v>1</v>
      </c>
      <c r="AT39" s="44">
        <f t="shared" si="32"/>
        <v>1</v>
      </c>
    </row>
    <row r="40" spans="1:46" ht="15.75" customHeight="1" x14ac:dyDescent="0.25">
      <c r="A40" s="7">
        <v>37</v>
      </c>
      <c r="B40" s="7"/>
      <c r="C40" s="8"/>
      <c r="D40" s="27">
        <v>2</v>
      </c>
      <c r="E40" s="9">
        <v>5</v>
      </c>
      <c r="F40" s="6">
        <v>2</v>
      </c>
      <c r="G40" s="6">
        <v>5</v>
      </c>
      <c r="H40" s="6">
        <v>6</v>
      </c>
      <c r="I40" s="6">
        <v>4</v>
      </c>
      <c r="J40" s="28">
        <v>2</v>
      </c>
      <c r="K40" s="6">
        <v>3</v>
      </c>
      <c r="L40" s="6">
        <v>3</v>
      </c>
      <c r="M40" s="9">
        <v>2</v>
      </c>
      <c r="N40" s="29">
        <v>2</v>
      </c>
      <c r="O40" s="10">
        <f t="shared" si="33"/>
        <v>16</v>
      </c>
      <c r="P40" s="11">
        <f t="shared" si="34"/>
        <v>28.571428571428573</v>
      </c>
      <c r="Q40" s="11">
        <f t="shared" si="35"/>
        <v>83.333333333333329</v>
      </c>
      <c r="R40" s="11">
        <f t="shared" si="36"/>
        <v>28.571428571428573</v>
      </c>
      <c r="S40" s="11">
        <f t="shared" si="37"/>
        <v>100</v>
      </c>
      <c r="T40" s="11">
        <f t="shared" si="38"/>
        <v>100</v>
      </c>
      <c r="U40" s="11">
        <f t="shared" si="39"/>
        <v>100</v>
      </c>
      <c r="V40" s="11">
        <f t="shared" si="40"/>
        <v>40</v>
      </c>
      <c r="W40" s="11">
        <f t="shared" si="41"/>
        <v>100</v>
      </c>
      <c r="X40" s="11">
        <f t="shared" si="42"/>
        <v>100</v>
      </c>
      <c r="Y40" s="11">
        <f t="shared" si="44"/>
        <v>100</v>
      </c>
      <c r="Z40" s="11">
        <f t="shared" si="14"/>
        <v>100</v>
      </c>
      <c r="AA40" s="12">
        <f t="shared" si="15"/>
        <v>91.666666666666657</v>
      </c>
      <c r="AB40" s="12">
        <f t="shared" si="16"/>
        <v>49.285714285714285</v>
      </c>
      <c r="AC40" s="12">
        <f t="shared" si="17"/>
        <v>80.833333333333329</v>
      </c>
      <c r="AD40" s="12">
        <f t="shared" si="18"/>
        <v>96.666666666666657</v>
      </c>
      <c r="AE40" s="13">
        <f t="shared" si="43"/>
        <v>79.613095238095241</v>
      </c>
      <c r="AF40" s="13">
        <f t="shared" si="19"/>
        <v>3</v>
      </c>
      <c r="AG40" s="13">
        <f t="shared" si="20"/>
        <v>1</v>
      </c>
      <c r="AH40" s="13">
        <f t="shared" si="21"/>
        <v>3</v>
      </c>
      <c r="AI40" s="13">
        <f t="shared" si="22"/>
        <v>3</v>
      </c>
      <c r="AJ40" s="13">
        <f t="shared" si="23"/>
        <v>3</v>
      </c>
      <c r="AK40" s="14">
        <v>63</v>
      </c>
      <c r="AL40" s="13">
        <f t="shared" si="24"/>
        <v>3</v>
      </c>
      <c r="AM40" s="19">
        <f t="shared" si="25"/>
        <v>3</v>
      </c>
      <c r="AN40" s="19">
        <f t="shared" si="26"/>
        <v>3</v>
      </c>
      <c r="AO40" s="19">
        <f t="shared" si="27"/>
        <v>3</v>
      </c>
      <c r="AP40" s="19">
        <f t="shared" si="28"/>
        <v>3</v>
      </c>
      <c r="AQ40" s="44">
        <f t="shared" si="29"/>
        <v>79</v>
      </c>
      <c r="AR40" s="44">
        <f t="shared" si="30"/>
        <v>1</v>
      </c>
      <c r="AS40" s="44">
        <f t="shared" si="31"/>
        <v>1</v>
      </c>
      <c r="AT40" s="44">
        <f t="shared" si="32"/>
        <v>1</v>
      </c>
    </row>
    <row r="41" spans="1:46" ht="15.75" customHeight="1" x14ac:dyDescent="0.25">
      <c r="A41" s="7">
        <v>38</v>
      </c>
      <c r="B41" s="7"/>
      <c r="C41" s="8"/>
      <c r="D41" s="27">
        <v>3</v>
      </c>
      <c r="E41" s="9">
        <v>4</v>
      </c>
      <c r="F41" s="6">
        <v>4</v>
      </c>
      <c r="G41" s="6">
        <v>3</v>
      </c>
      <c r="H41" s="6">
        <v>6</v>
      </c>
      <c r="I41" s="6">
        <v>2</v>
      </c>
      <c r="J41" s="28">
        <v>2</v>
      </c>
      <c r="K41" s="6">
        <v>3</v>
      </c>
      <c r="L41" s="6">
        <v>3</v>
      </c>
      <c r="M41" s="9">
        <v>2</v>
      </c>
      <c r="N41" s="29">
        <v>2</v>
      </c>
      <c r="O41" s="10">
        <f t="shared" si="33"/>
        <v>16</v>
      </c>
      <c r="P41" s="11">
        <f t="shared" si="34"/>
        <v>42.857142857142854</v>
      </c>
      <c r="Q41" s="11">
        <f t="shared" si="35"/>
        <v>66.666666666666671</v>
      </c>
      <c r="R41" s="11">
        <f t="shared" si="36"/>
        <v>57.142857142857146</v>
      </c>
      <c r="S41" s="11">
        <f t="shared" si="37"/>
        <v>60</v>
      </c>
      <c r="T41" s="11">
        <f t="shared" si="38"/>
        <v>100</v>
      </c>
      <c r="U41" s="11">
        <f t="shared" si="39"/>
        <v>50</v>
      </c>
      <c r="V41" s="11">
        <f t="shared" si="40"/>
        <v>40</v>
      </c>
      <c r="W41" s="11">
        <f t="shared" si="41"/>
        <v>100</v>
      </c>
      <c r="X41" s="11">
        <f t="shared" si="42"/>
        <v>100</v>
      </c>
      <c r="Y41" s="11">
        <f t="shared" si="44"/>
        <v>100</v>
      </c>
      <c r="Z41" s="11">
        <f t="shared" si="14"/>
        <v>100</v>
      </c>
      <c r="AA41" s="12">
        <f t="shared" si="15"/>
        <v>83.333333333333343</v>
      </c>
      <c r="AB41" s="12">
        <f t="shared" si="16"/>
        <v>60</v>
      </c>
      <c r="AC41" s="12">
        <f t="shared" si="17"/>
        <v>66.666666666666671</v>
      </c>
      <c r="AD41" s="12">
        <f t="shared" si="18"/>
        <v>75.333333333333343</v>
      </c>
      <c r="AE41" s="13">
        <f t="shared" si="43"/>
        <v>71.333333333333343</v>
      </c>
      <c r="AF41" s="13">
        <f t="shared" si="19"/>
        <v>3</v>
      </c>
      <c r="AG41" s="13">
        <f t="shared" si="20"/>
        <v>2</v>
      </c>
      <c r="AH41" s="13">
        <f t="shared" si="21"/>
        <v>2</v>
      </c>
      <c r="AI41" s="13">
        <f t="shared" si="22"/>
        <v>3</v>
      </c>
      <c r="AJ41" s="13">
        <f t="shared" si="23"/>
        <v>3</v>
      </c>
      <c r="AK41" s="14">
        <v>55</v>
      </c>
      <c r="AL41" s="13">
        <f t="shared" si="24"/>
        <v>3</v>
      </c>
      <c r="AM41" s="19">
        <f t="shared" si="25"/>
        <v>3</v>
      </c>
      <c r="AN41" s="19">
        <f t="shared" si="26"/>
        <v>3</v>
      </c>
      <c r="AO41" s="19">
        <f t="shared" si="27"/>
        <v>3</v>
      </c>
      <c r="AP41" s="19">
        <f t="shared" si="28"/>
        <v>3</v>
      </c>
      <c r="AQ41" s="44">
        <f t="shared" si="29"/>
        <v>71</v>
      </c>
      <c r="AR41" s="44">
        <f t="shared" si="30"/>
        <v>1</v>
      </c>
      <c r="AS41" s="44">
        <f t="shared" si="31"/>
        <v>1</v>
      </c>
      <c r="AT41" s="44">
        <f t="shared" si="32"/>
        <v>1</v>
      </c>
    </row>
    <row r="42" spans="1:46" ht="15.75" customHeight="1" x14ac:dyDescent="0.25">
      <c r="A42" s="7">
        <v>39</v>
      </c>
      <c r="B42" s="7"/>
      <c r="C42" s="8"/>
      <c r="D42" s="27">
        <v>3</v>
      </c>
      <c r="E42" s="9">
        <v>2</v>
      </c>
      <c r="F42" s="6">
        <v>2</v>
      </c>
      <c r="G42" s="6">
        <v>5</v>
      </c>
      <c r="H42" s="6">
        <v>3</v>
      </c>
      <c r="I42" s="6">
        <v>0</v>
      </c>
      <c r="J42" s="28">
        <v>0</v>
      </c>
      <c r="K42" s="6">
        <v>3</v>
      </c>
      <c r="L42" s="6">
        <v>3</v>
      </c>
      <c r="M42" s="9">
        <v>0</v>
      </c>
      <c r="N42" s="29">
        <v>0</v>
      </c>
      <c r="O42" s="10">
        <f t="shared" si="33"/>
        <v>10</v>
      </c>
      <c r="P42" s="11">
        <f t="shared" si="34"/>
        <v>42.857142857142854</v>
      </c>
      <c r="Q42" s="11">
        <f t="shared" si="35"/>
        <v>33.333333333333336</v>
      </c>
      <c r="R42" s="11">
        <f t="shared" si="36"/>
        <v>28.571428571428573</v>
      </c>
      <c r="S42" s="11">
        <f t="shared" si="37"/>
        <v>100</v>
      </c>
      <c r="T42" s="11">
        <f t="shared" si="38"/>
        <v>50</v>
      </c>
      <c r="U42" s="11">
        <f t="shared" si="39"/>
        <v>0</v>
      </c>
      <c r="V42" s="11">
        <f t="shared" si="40"/>
        <v>0</v>
      </c>
      <c r="W42" s="11">
        <f t="shared" si="41"/>
        <v>100</v>
      </c>
      <c r="X42" s="11">
        <f t="shared" si="42"/>
        <v>100</v>
      </c>
      <c r="Y42" s="11">
        <f t="shared" si="44"/>
        <v>0</v>
      </c>
      <c r="Z42" s="11">
        <f t="shared" si="14"/>
        <v>0</v>
      </c>
      <c r="AA42" s="12">
        <f t="shared" si="15"/>
        <v>41.666666666666671</v>
      </c>
      <c r="AB42" s="12">
        <f t="shared" si="16"/>
        <v>42.857142857142861</v>
      </c>
      <c r="AC42" s="12">
        <f t="shared" si="17"/>
        <v>58.333333333333336</v>
      </c>
      <c r="AD42" s="12">
        <f t="shared" si="18"/>
        <v>26.666666666666668</v>
      </c>
      <c r="AE42" s="13">
        <f t="shared" si="43"/>
        <v>42.38095238095238</v>
      </c>
      <c r="AF42" s="13">
        <f t="shared" si="19"/>
        <v>1</v>
      </c>
      <c r="AG42" s="13">
        <f t="shared" si="20"/>
        <v>1</v>
      </c>
      <c r="AH42" s="13">
        <f t="shared" si="21"/>
        <v>2</v>
      </c>
      <c r="AI42" s="13">
        <f t="shared" si="22"/>
        <v>0</v>
      </c>
      <c r="AJ42" s="13">
        <f t="shared" si="23"/>
        <v>1</v>
      </c>
      <c r="AK42" s="14">
        <v>32</v>
      </c>
      <c r="AL42" s="13">
        <f t="shared" si="24"/>
        <v>1</v>
      </c>
      <c r="AM42" s="19">
        <f t="shared" si="25"/>
        <v>1</v>
      </c>
      <c r="AN42" s="19">
        <f t="shared" si="26"/>
        <v>1</v>
      </c>
      <c r="AO42" s="19">
        <f t="shared" si="27"/>
        <v>1</v>
      </c>
      <c r="AP42" s="19">
        <f t="shared" si="28"/>
        <v>1</v>
      </c>
      <c r="AQ42" s="44">
        <f t="shared" si="29"/>
        <v>42</v>
      </c>
      <c r="AR42" s="44">
        <f t="shared" si="30"/>
        <v>0</v>
      </c>
      <c r="AS42" s="44">
        <f t="shared" si="31"/>
        <v>0</v>
      </c>
      <c r="AT42" s="44">
        <f t="shared" si="32"/>
        <v>0</v>
      </c>
    </row>
    <row r="43" spans="1:46" ht="15.75" customHeight="1" x14ac:dyDescent="0.25">
      <c r="A43" s="7">
        <v>40</v>
      </c>
      <c r="B43" s="7"/>
      <c r="C43" s="8"/>
      <c r="D43" s="27">
        <v>0</v>
      </c>
      <c r="E43" s="9">
        <v>5</v>
      </c>
      <c r="F43" s="6">
        <v>0</v>
      </c>
      <c r="G43" s="6">
        <v>0</v>
      </c>
      <c r="H43" s="6">
        <v>2</v>
      </c>
      <c r="I43" s="6">
        <v>1</v>
      </c>
      <c r="J43" s="28">
        <v>0</v>
      </c>
      <c r="K43" s="6">
        <v>3</v>
      </c>
      <c r="L43" s="6">
        <v>3</v>
      </c>
      <c r="M43" s="9">
        <v>0</v>
      </c>
      <c r="N43" s="29">
        <v>0</v>
      </c>
      <c r="O43" s="10">
        <f t="shared" si="33"/>
        <v>8</v>
      </c>
      <c r="P43" s="11">
        <f t="shared" si="34"/>
        <v>0</v>
      </c>
      <c r="Q43" s="11">
        <f t="shared" si="35"/>
        <v>83.333333333333329</v>
      </c>
      <c r="R43" s="11">
        <f t="shared" si="36"/>
        <v>0</v>
      </c>
      <c r="S43" s="11">
        <f t="shared" si="37"/>
        <v>0</v>
      </c>
      <c r="T43" s="11">
        <f t="shared" si="38"/>
        <v>33.333333333333336</v>
      </c>
      <c r="U43" s="11">
        <f t="shared" si="39"/>
        <v>25</v>
      </c>
      <c r="V43" s="11">
        <f t="shared" si="40"/>
        <v>0</v>
      </c>
      <c r="W43" s="11">
        <f t="shared" si="41"/>
        <v>100</v>
      </c>
      <c r="X43" s="11">
        <f t="shared" si="42"/>
        <v>100</v>
      </c>
      <c r="Y43" s="11">
        <f t="shared" si="44"/>
        <v>0</v>
      </c>
      <c r="Z43" s="11">
        <f t="shared" si="14"/>
        <v>0</v>
      </c>
      <c r="AA43" s="12">
        <f t="shared" si="15"/>
        <v>58.333333333333329</v>
      </c>
      <c r="AB43" s="12">
        <f t="shared" si="16"/>
        <v>25</v>
      </c>
      <c r="AC43" s="12">
        <f t="shared" si="17"/>
        <v>45.833333333333329</v>
      </c>
      <c r="AD43" s="12">
        <f t="shared" si="18"/>
        <v>21.666666666666664</v>
      </c>
      <c r="AE43" s="13">
        <f t="shared" si="43"/>
        <v>37.708333333333329</v>
      </c>
      <c r="AF43" s="13">
        <f t="shared" si="19"/>
        <v>2</v>
      </c>
      <c r="AG43" s="13">
        <f t="shared" si="20"/>
        <v>0</v>
      </c>
      <c r="AH43" s="13">
        <f t="shared" si="21"/>
        <v>1</v>
      </c>
      <c r="AI43" s="13">
        <f t="shared" si="22"/>
        <v>0</v>
      </c>
      <c r="AJ43" s="13">
        <f t="shared" si="23"/>
        <v>1</v>
      </c>
      <c r="AK43" s="14">
        <v>47</v>
      </c>
      <c r="AL43" s="13">
        <f t="shared" si="24"/>
        <v>2</v>
      </c>
      <c r="AM43" s="19">
        <f t="shared" si="25"/>
        <v>2</v>
      </c>
      <c r="AN43" s="19">
        <f t="shared" si="26"/>
        <v>2</v>
      </c>
      <c r="AO43" s="19">
        <f t="shared" si="27"/>
        <v>2</v>
      </c>
      <c r="AP43" s="19">
        <f t="shared" si="28"/>
        <v>2</v>
      </c>
      <c r="AQ43" s="44">
        <f t="shared" si="29"/>
        <v>55</v>
      </c>
      <c r="AR43" s="44">
        <f t="shared" si="30"/>
        <v>1</v>
      </c>
      <c r="AS43" s="44">
        <f t="shared" si="31"/>
        <v>0</v>
      </c>
      <c r="AT43" s="44">
        <f t="shared" si="32"/>
        <v>0</v>
      </c>
    </row>
    <row r="44" spans="1:46" ht="15.75" customHeight="1" x14ac:dyDescent="0.25">
      <c r="A44" s="7">
        <v>41</v>
      </c>
      <c r="B44" s="7"/>
      <c r="C44" s="8"/>
      <c r="D44" s="27">
        <v>1</v>
      </c>
      <c r="E44" s="9">
        <v>2</v>
      </c>
      <c r="F44" s="6">
        <v>0</v>
      </c>
      <c r="G44" s="6">
        <v>0</v>
      </c>
      <c r="H44" s="6">
        <v>3</v>
      </c>
      <c r="I44" s="6">
        <v>2</v>
      </c>
      <c r="J44" s="28">
        <v>2</v>
      </c>
      <c r="K44" s="6">
        <v>3</v>
      </c>
      <c r="L44" s="6">
        <v>3</v>
      </c>
      <c r="M44" s="9">
        <v>0</v>
      </c>
      <c r="N44" s="29">
        <v>0</v>
      </c>
      <c r="O44" s="10">
        <f t="shared" si="33"/>
        <v>8</v>
      </c>
      <c r="P44" s="11">
        <f t="shared" si="34"/>
        <v>14.285714285714286</v>
      </c>
      <c r="Q44" s="11">
        <f t="shared" si="35"/>
        <v>33.333333333333336</v>
      </c>
      <c r="R44" s="11">
        <f t="shared" si="36"/>
        <v>0</v>
      </c>
      <c r="S44" s="11">
        <f t="shared" si="37"/>
        <v>0</v>
      </c>
      <c r="T44" s="11">
        <f t="shared" si="38"/>
        <v>50</v>
      </c>
      <c r="U44" s="11">
        <f t="shared" si="39"/>
        <v>50</v>
      </c>
      <c r="V44" s="11">
        <f t="shared" si="40"/>
        <v>40</v>
      </c>
      <c r="W44" s="11">
        <f t="shared" si="41"/>
        <v>100</v>
      </c>
      <c r="X44" s="11">
        <f t="shared" si="42"/>
        <v>100</v>
      </c>
      <c r="Y44" s="11">
        <f t="shared" si="44"/>
        <v>0</v>
      </c>
      <c r="Z44" s="11">
        <f t="shared" si="14"/>
        <v>0</v>
      </c>
      <c r="AA44" s="12">
        <f t="shared" si="15"/>
        <v>41.666666666666671</v>
      </c>
      <c r="AB44" s="12">
        <f t="shared" si="16"/>
        <v>38.571428571428569</v>
      </c>
      <c r="AC44" s="12">
        <f t="shared" si="17"/>
        <v>43.333333333333336</v>
      </c>
      <c r="AD44" s="12">
        <f t="shared" si="18"/>
        <v>16.666666666666668</v>
      </c>
      <c r="AE44" s="13">
        <f t="shared" si="43"/>
        <v>35.05952380952381</v>
      </c>
      <c r="AF44" s="13">
        <f t="shared" si="19"/>
        <v>1</v>
      </c>
      <c r="AG44" s="13">
        <f t="shared" si="20"/>
        <v>0</v>
      </c>
      <c r="AH44" s="13">
        <f t="shared" si="21"/>
        <v>1</v>
      </c>
      <c r="AI44" s="13">
        <f t="shared" si="22"/>
        <v>0</v>
      </c>
      <c r="AJ44" s="13">
        <f t="shared" si="23"/>
        <v>1</v>
      </c>
      <c r="AK44" s="14">
        <v>33</v>
      </c>
      <c r="AL44" s="13">
        <f t="shared" si="24"/>
        <v>1</v>
      </c>
      <c r="AM44" s="19">
        <f t="shared" si="25"/>
        <v>1</v>
      </c>
      <c r="AN44" s="19">
        <f t="shared" si="26"/>
        <v>1</v>
      </c>
      <c r="AO44" s="19">
        <f t="shared" si="27"/>
        <v>1</v>
      </c>
      <c r="AP44" s="19">
        <f t="shared" si="28"/>
        <v>1</v>
      </c>
      <c r="AQ44" s="44">
        <f t="shared" si="29"/>
        <v>41</v>
      </c>
      <c r="AR44" s="44">
        <f t="shared" si="30"/>
        <v>0</v>
      </c>
      <c r="AS44" s="44">
        <f t="shared" si="31"/>
        <v>0</v>
      </c>
      <c r="AT44" s="44">
        <f t="shared" si="32"/>
        <v>0</v>
      </c>
    </row>
    <row r="45" spans="1:46" ht="15.75" customHeight="1" x14ac:dyDescent="0.25">
      <c r="A45" s="7">
        <v>42</v>
      </c>
      <c r="B45" s="7"/>
      <c r="C45" s="8"/>
      <c r="D45" s="27">
        <v>5</v>
      </c>
      <c r="E45" s="9">
        <v>5</v>
      </c>
      <c r="F45" s="6">
        <v>2</v>
      </c>
      <c r="G45" s="6">
        <v>2</v>
      </c>
      <c r="H45" s="6">
        <v>3</v>
      </c>
      <c r="I45" s="6">
        <v>1</v>
      </c>
      <c r="J45" s="28">
        <v>0</v>
      </c>
      <c r="K45" s="6">
        <v>3</v>
      </c>
      <c r="L45" s="6">
        <v>3</v>
      </c>
      <c r="M45" s="9">
        <v>0</v>
      </c>
      <c r="N45" s="29">
        <v>0</v>
      </c>
      <c r="O45" s="10">
        <f t="shared" si="33"/>
        <v>12</v>
      </c>
      <c r="P45" s="11">
        <f t="shared" si="34"/>
        <v>71.428571428571431</v>
      </c>
      <c r="Q45" s="11">
        <f t="shared" si="35"/>
        <v>83.333333333333329</v>
      </c>
      <c r="R45" s="11">
        <f t="shared" si="36"/>
        <v>28.571428571428573</v>
      </c>
      <c r="S45" s="11">
        <f t="shared" si="37"/>
        <v>40</v>
      </c>
      <c r="T45" s="11">
        <f t="shared" si="38"/>
        <v>50</v>
      </c>
      <c r="U45" s="11">
        <f t="shared" si="39"/>
        <v>25</v>
      </c>
      <c r="V45" s="11">
        <f t="shared" si="40"/>
        <v>0</v>
      </c>
      <c r="W45" s="11">
        <f t="shared" si="41"/>
        <v>100</v>
      </c>
      <c r="X45" s="11">
        <f t="shared" si="42"/>
        <v>100</v>
      </c>
      <c r="Y45" s="11">
        <f t="shared" si="44"/>
        <v>0</v>
      </c>
      <c r="Z45" s="11">
        <f t="shared" si="14"/>
        <v>0</v>
      </c>
      <c r="AA45" s="12">
        <f t="shared" si="15"/>
        <v>66.666666666666657</v>
      </c>
      <c r="AB45" s="12">
        <f t="shared" si="16"/>
        <v>50</v>
      </c>
      <c r="AC45" s="12">
        <f t="shared" si="17"/>
        <v>55.833333333333329</v>
      </c>
      <c r="AD45" s="12">
        <f t="shared" si="18"/>
        <v>29.666666666666664</v>
      </c>
      <c r="AE45" s="13">
        <f t="shared" si="43"/>
        <v>50.541666666666664</v>
      </c>
      <c r="AF45" s="13">
        <f t="shared" si="19"/>
        <v>2</v>
      </c>
      <c r="AG45" s="13">
        <f t="shared" si="20"/>
        <v>1</v>
      </c>
      <c r="AH45" s="13">
        <f t="shared" si="21"/>
        <v>2</v>
      </c>
      <c r="AI45" s="13">
        <f t="shared" si="22"/>
        <v>0</v>
      </c>
      <c r="AJ45" s="13">
        <f t="shared" si="23"/>
        <v>1</v>
      </c>
      <c r="AK45" s="14">
        <v>31</v>
      </c>
      <c r="AL45" s="13">
        <f t="shared" si="24"/>
        <v>1</v>
      </c>
      <c r="AM45" s="19">
        <f t="shared" si="25"/>
        <v>1</v>
      </c>
      <c r="AN45" s="19">
        <f t="shared" si="26"/>
        <v>1</v>
      </c>
      <c r="AO45" s="19">
        <f t="shared" si="27"/>
        <v>1</v>
      </c>
      <c r="AP45" s="19">
        <f t="shared" si="28"/>
        <v>1</v>
      </c>
      <c r="AQ45" s="44">
        <f t="shared" si="29"/>
        <v>43</v>
      </c>
      <c r="AR45" s="44">
        <f t="shared" si="30"/>
        <v>0</v>
      </c>
      <c r="AS45" s="44">
        <f t="shared" si="31"/>
        <v>0</v>
      </c>
      <c r="AT45" s="44">
        <f t="shared" si="32"/>
        <v>0</v>
      </c>
    </row>
    <row r="46" spans="1:46" ht="15.75" customHeight="1" x14ac:dyDescent="0.25">
      <c r="A46" s="7">
        <v>43</v>
      </c>
      <c r="B46" s="7"/>
      <c r="C46" s="8"/>
      <c r="D46" s="27">
        <v>7</v>
      </c>
      <c r="E46" s="9">
        <v>4</v>
      </c>
      <c r="F46" s="6">
        <v>4</v>
      </c>
      <c r="G46" s="6">
        <v>5</v>
      </c>
      <c r="H46" s="6">
        <v>6</v>
      </c>
      <c r="I46" s="6">
        <v>4</v>
      </c>
      <c r="J46" s="28">
        <v>5</v>
      </c>
      <c r="K46" s="6">
        <v>3</v>
      </c>
      <c r="L46" s="6">
        <v>3</v>
      </c>
      <c r="M46" s="9">
        <v>0</v>
      </c>
      <c r="N46" s="29">
        <v>2</v>
      </c>
      <c r="O46" s="10">
        <f t="shared" si="33"/>
        <v>19</v>
      </c>
      <c r="P46" s="11">
        <f t="shared" si="34"/>
        <v>100</v>
      </c>
      <c r="Q46" s="11">
        <f t="shared" si="35"/>
        <v>66.666666666666671</v>
      </c>
      <c r="R46" s="11">
        <f t="shared" si="36"/>
        <v>57.142857142857146</v>
      </c>
      <c r="S46" s="11">
        <f t="shared" si="37"/>
        <v>100</v>
      </c>
      <c r="T46" s="11">
        <f t="shared" si="38"/>
        <v>100</v>
      </c>
      <c r="U46" s="11">
        <f t="shared" si="39"/>
        <v>100</v>
      </c>
      <c r="V46" s="11">
        <f t="shared" si="40"/>
        <v>100</v>
      </c>
      <c r="W46" s="11">
        <f t="shared" si="41"/>
        <v>100</v>
      </c>
      <c r="X46" s="11">
        <f t="shared" si="42"/>
        <v>100</v>
      </c>
      <c r="Y46" s="11">
        <f t="shared" si="44"/>
        <v>0</v>
      </c>
      <c r="Z46" s="11">
        <f t="shared" si="14"/>
        <v>100</v>
      </c>
      <c r="AA46" s="12">
        <f t="shared" si="15"/>
        <v>83.333333333333343</v>
      </c>
      <c r="AB46" s="12">
        <f t="shared" si="16"/>
        <v>89.285714285714278</v>
      </c>
      <c r="AC46" s="12">
        <f t="shared" si="17"/>
        <v>91.666666666666671</v>
      </c>
      <c r="AD46" s="12">
        <f t="shared" si="18"/>
        <v>73.333333333333343</v>
      </c>
      <c r="AE46" s="13">
        <f t="shared" si="43"/>
        <v>84.404761904761898</v>
      </c>
      <c r="AF46" s="13">
        <f t="shared" si="19"/>
        <v>3</v>
      </c>
      <c r="AG46" s="13">
        <f t="shared" si="20"/>
        <v>3</v>
      </c>
      <c r="AH46" s="13">
        <f t="shared" si="21"/>
        <v>3</v>
      </c>
      <c r="AI46" s="13">
        <f t="shared" si="22"/>
        <v>2</v>
      </c>
      <c r="AJ46" s="13">
        <f t="shared" si="23"/>
        <v>3</v>
      </c>
      <c r="AK46" s="14">
        <v>60</v>
      </c>
      <c r="AL46" s="13">
        <f t="shared" si="24"/>
        <v>3</v>
      </c>
      <c r="AM46" s="19">
        <f t="shared" si="25"/>
        <v>3</v>
      </c>
      <c r="AN46" s="19">
        <f t="shared" si="26"/>
        <v>3</v>
      </c>
      <c r="AO46" s="19">
        <f t="shared" si="27"/>
        <v>3</v>
      </c>
      <c r="AP46" s="19">
        <f t="shared" si="28"/>
        <v>3</v>
      </c>
      <c r="AQ46" s="44">
        <f t="shared" si="29"/>
        <v>79</v>
      </c>
      <c r="AR46" s="44">
        <f t="shared" si="30"/>
        <v>1</v>
      </c>
      <c r="AS46" s="44">
        <f t="shared" si="31"/>
        <v>1</v>
      </c>
      <c r="AT46" s="44">
        <f t="shared" si="32"/>
        <v>1</v>
      </c>
    </row>
    <row r="47" spans="1:46" ht="15.75" customHeight="1" x14ac:dyDescent="0.25">
      <c r="A47" s="7">
        <v>44</v>
      </c>
      <c r="B47" s="7"/>
      <c r="C47" s="8"/>
      <c r="D47" s="27">
        <v>1</v>
      </c>
      <c r="E47" s="9">
        <v>2</v>
      </c>
      <c r="F47" s="6">
        <v>0</v>
      </c>
      <c r="G47" s="6">
        <v>1</v>
      </c>
      <c r="H47" s="6">
        <v>1</v>
      </c>
      <c r="I47" s="6">
        <v>0</v>
      </c>
      <c r="J47" s="28">
        <v>1</v>
      </c>
      <c r="K47" s="6">
        <v>3</v>
      </c>
      <c r="L47" s="6">
        <v>3</v>
      </c>
      <c r="M47" s="9">
        <v>0</v>
      </c>
      <c r="N47" s="29">
        <v>0</v>
      </c>
      <c r="O47" s="10">
        <f t="shared" si="33"/>
        <v>7</v>
      </c>
      <c r="P47" s="11">
        <f t="shared" si="34"/>
        <v>14.285714285714286</v>
      </c>
      <c r="Q47" s="11">
        <f t="shared" si="35"/>
        <v>33.333333333333336</v>
      </c>
      <c r="R47" s="11">
        <f t="shared" si="36"/>
        <v>0</v>
      </c>
      <c r="S47" s="11">
        <f t="shared" si="37"/>
        <v>20</v>
      </c>
      <c r="T47" s="11">
        <f t="shared" si="38"/>
        <v>16.666666666666668</v>
      </c>
      <c r="U47" s="11">
        <f t="shared" si="39"/>
        <v>0</v>
      </c>
      <c r="V47" s="11">
        <f t="shared" si="40"/>
        <v>20</v>
      </c>
      <c r="W47" s="11">
        <f t="shared" si="41"/>
        <v>100</v>
      </c>
      <c r="X47" s="11">
        <f t="shared" si="42"/>
        <v>100</v>
      </c>
      <c r="Y47" s="11">
        <f t="shared" si="44"/>
        <v>0</v>
      </c>
      <c r="Z47" s="11">
        <f t="shared" si="14"/>
        <v>0</v>
      </c>
      <c r="AA47" s="12">
        <f t="shared" si="15"/>
        <v>25</v>
      </c>
      <c r="AB47" s="12">
        <f t="shared" si="16"/>
        <v>33.571428571428569</v>
      </c>
      <c r="AC47" s="12">
        <f t="shared" si="17"/>
        <v>43.333333333333336</v>
      </c>
      <c r="AD47" s="12">
        <f t="shared" si="18"/>
        <v>10.666666666666668</v>
      </c>
      <c r="AE47" s="13">
        <f t="shared" si="43"/>
        <v>28.142857142857142</v>
      </c>
      <c r="AF47" s="13">
        <f t="shared" si="19"/>
        <v>0</v>
      </c>
      <c r="AG47" s="13">
        <f t="shared" si="20"/>
        <v>0</v>
      </c>
      <c r="AH47" s="13">
        <f t="shared" si="21"/>
        <v>1</v>
      </c>
      <c r="AI47" s="13">
        <f t="shared" si="22"/>
        <v>0</v>
      </c>
      <c r="AJ47" s="13">
        <f t="shared" si="23"/>
        <v>0</v>
      </c>
      <c r="AK47" s="14">
        <v>8</v>
      </c>
      <c r="AL47" s="13">
        <f t="shared" si="24"/>
        <v>0</v>
      </c>
      <c r="AM47" s="19">
        <f t="shared" si="25"/>
        <v>0</v>
      </c>
      <c r="AN47" s="19">
        <f t="shared" si="26"/>
        <v>0</v>
      </c>
      <c r="AO47" s="19">
        <f t="shared" si="27"/>
        <v>0</v>
      </c>
      <c r="AP47" s="19">
        <f t="shared" si="28"/>
        <v>0</v>
      </c>
      <c r="AQ47" s="44">
        <f t="shared" si="29"/>
        <v>15</v>
      </c>
      <c r="AR47" s="44">
        <f t="shared" si="30"/>
        <v>0</v>
      </c>
      <c r="AS47" s="44">
        <f t="shared" si="31"/>
        <v>0</v>
      </c>
      <c r="AT47" s="44">
        <f t="shared" si="32"/>
        <v>0</v>
      </c>
    </row>
    <row r="48" spans="1:46" ht="15.75" customHeight="1" x14ac:dyDescent="0.25">
      <c r="A48" s="7">
        <v>45</v>
      </c>
      <c r="B48" s="7"/>
      <c r="C48" s="8"/>
      <c r="D48" s="27">
        <v>1</v>
      </c>
      <c r="E48" s="9">
        <v>6</v>
      </c>
      <c r="F48" s="6">
        <v>0</v>
      </c>
      <c r="G48" s="6">
        <v>5</v>
      </c>
      <c r="H48" s="6">
        <v>3</v>
      </c>
      <c r="I48" s="6">
        <v>0</v>
      </c>
      <c r="J48" s="28">
        <v>0</v>
      </c>
      <c r="K48" s="6">
        <v>3</v>
      </c>
      <c r="L48" s="6">
        <v>3</v>
      </c>
      <c r="M48" s="9">
        <v>2</v>
      </c>
      <c r="N48" s="29">
        <v>2</v>
      </c>
      <c r="O48" s="10">
        <f t="shared" si="33"/>
        <v>12</v>
      </c>
      <c r="P48" s="11">
        <f t="shared" si="34"/>
        <v>14.285714285714286</v>
      </c>
      <c r="Q48" s="11">
        <f t="shared" si="35"/>
        <v>100</v>
      </c>
      <c r="R48" s="11">
        <f t="shared" si="36"/>
        <v>0</v>
      </c>
      <c r="S48" s="11">
        <f t="shared" si="37"/>
        <v>100</v>
      </c>
      <c r="T48" s="11">
        <f t="shared" si="38"/>
        <v>50</v>
      </c>
      <c r="U48" s="11">
        <f t="shared" si="39"/>
        <v>0</v>
      </c>
      <c r="V48" s="11">
        <f t="shared" si="40"/>
        <v>0</v>
      </c>
      <c r="W48" s="11">
        <f t="shared" si="41"/>
        <v>100</v>
      </c>
      <c r="X48" s="11">
        <f t="shared" si="42"/>
        <v>100</v>
      </c>
      <c r="Y48" s="11">
        <f t="shared" si="44"/>
        <v>100</v>
      </c>
      <c r="Z48" s="11">
        <f t="shared" si="14"/>
        <v>100</v>
      </c>
      <c r="AA48" s="12">
        <f t="shared" si="15"/>
        <v>75</v>
      </c>
      <c r="AB48" s="12">
        <f t="shared" si="16"/>
        <v>28.571428571428573</v>
      </c>
      <c r="AC48" s="12">
        <f t="shared" si="17"/>
        <v>75</v>
      </c>
      <c r="AD48" s="12">
        <f t="shared" si="18"/>
        <v>80</v>
      </c>
      <c r="AE48" s="13">
        <f t="shared" si="43"/>
        <v>64.642857142857139</v>
      </c>
      <c r="AF48" s="13">
        <f t="shared" si="19"/>
        <v>3</v>
      </c>
      <c r="AG48" s="13">
        <f t="shared" si="20"/>
        <v>0</v>
      </c>
      <c r="AH48" s="13">
        <f t="shared" si="21"/>
        <v>3</v>
      </c>
      <c r="AI48" s="13">
        <f t="shared" si="22"/>
        <v>3</v>
      </c>
      <c r="AJ48" s="13">
        <f t="shared" si="23"/>
        <v>2</v>
      </c>
      <c r="AK48" s="14">
        <v>35</v>
      </c>
      <c r="AL48" s="13">
        <f t="shared" si="24"/>
        <v>1</v>
      </c>
      <c r="AM48" s="19">
        <f t="shared" si="25"/>
        <v>1</v>
      </c>
      <c r="AN48" s="19">
        <f t="shared" si="26"/>
        <v>1</v>
      </c>
      <c r="AO48" s="19">
        <f t="shared" si="27"/>
        <v>1</v>
      </c>
      <c r="AP48" s="19">
        <f t="shared" si="28"/>
        <v>1</v>
      </c>
      <c r="AQ48" s="44">
        <f t="shared" si="29"/>
        <v>47</v>
      </c>
      <c r="AR48" s="44">
        <f t="shared" si="30"/>
        <v>0</v>
      </c>
      <c r="AS48" s="44">
        <f t="shared" si="31"/>
        <v>0</v>
      </c>
      <c r="AT48" s="44">
        <f t="shared" si="32"/>
        <v>0</v>
      </c>
    </row>
    <row r="49" spans="1:46" ht="15.75" customHeight="1" x14ac:dyDescent="0.25">
      <c r="A49" s="7">
        <v>46</v>
      </c>
      <c r="B49" s="7"/>
      <c r="C49" s="8"/>
      <c r="D49" s="27">
        <v>0</v>
      </c>
      <c r="E49" s="9">
        <v>5</v>
      </c>
      <c r="F49" s="6">
        <v>6</v>
      </c>
      <c r="G49" s="6">
        <v>5</v>
      </c>
      <c r="H49" s="6">
        <v>4</v>
      </c>
      <c r="I49" s="6">
        <v>2</v>
      </c>
      <c r="J49" s="28">
        <v>1</v>
      </c>
      <c r="K49" s="6">
        <v>3</v>
      </c>
      <c r="L49" s="6">
        <v>3</v>
      </c>
      <c r="M49" s="9">
        <v>2</v>
      </c>
      <c r="N49" s="29">
        <v>2</v>
      </c>
      <c r="O49" s="10">
        <f t="shared" si="33"/>
        <v>15</v>
      </c>
      <c r="P49" s="11">
        <f t="shared" si="34"/>
        <v>0</v>
      </c>
      <c r="Q49" s="11">
        <f t="shared" si="35"/>
        <v>83.333333333333329</v>
      </c>
      <c r="R49" s="11">
        <f t="shared" si="36"/>
        <v>85.714285714285708</v>
      </c>
      <c r="S49" s="11">
        <f t="shared" si="37"/>
        <v>100</v>
      </c>
      <c r="T49" s="11">
        <f t="shared" si="38"/>
        <v>66.666666666666671</v>
      </c>
      <c r="U49" s="11">
        <f t="shared" si="39"/>
        <v>50</v>
      </c>
      <c r="V49" s="11">
        <f t="shared" si="40"/>
        <v>20</v>
      </c>
      <c r="W49" s="11">
        <f t="shared" si="41"/>
        <v>100</v>
      </c>
      <c r="X49" s="11">
        <f t="shared" si="42"/>
        <v>100</v>
      </c>
      <c r="Y49" s="11">
        <f t="shared" si="44"/>
        <v>100</v>
      </c>
      <c r="Z49" s="11">
        <f t="shared" si="14"/>
        <v>100</v>
      </c>
      <c r="AA49" s="12">
        <f t="shared" si="15"/>
        <v>75</v>
      </c>
      <c r="AB49" s="12">
        <f t="shared" si="16"/>
        <v>51.428571428571431</v>
      </c>
      <c r="AC49" s="12">
        <f t="shared" si="17"/>
        <v>75.833333333333329</v>
      </c>
      <c r="AD49" s="12">
        <f t="shared" si="18"/>
        <v>86.666666666666657</v>
      </c>
      <c r="AE49" s="13">
        <f t="shared" si="43"/>
        <v>72.232142857142861</v>
      </c>
      <c r="AF49" s="13">
        <f t="shared" si="19"/>
        <v>3</v>
      </c>
      <c r="AG49" s="13">
        <f t="shared" si="20"/>
        <v>1</v>
      </c>
      <c r="AH49" s="13">
        <f t="shared" si="21"/>
        <v>3</v>
      </c>
      <c r="AI49" s="13">
        <f t="shared" si="22"/>
        <v>3</v>
      </c>
      <c r="AJ49" s="13">
        <f t="shared" si="23"/>
        <v>3</v>
      </c>
      <c r="AK49" s="14">
        <v>41</v>
      </c>
      <c r="AL49" s="13">
        <f t="shared" si="24"/>
        <v>2</v>
      </c>
      <c r="AM49" s="19">
        <f t="shared" si="25"/>
        <v>2</v>
      </c>
      <c r="AN49" s="19">
        <f t="shared" si="26"/>
        <v>2</v>
      </c>
      <c r="AO49" s="19">
        <f t="shared" si="27"/>
        <v>2</v>
      </c>
      <c r="AP49" s="19">
        <f t="shared" si="28"/>
        <v>2</v>
      </c>
      <c r="AQ49" s="44">
        <f t="shared" si="29"/>
        <v>56</v>
      </c>
      <c r="AR49" s="44">
        <f t="shared" si="30"/>
        <v>1</v>
      </c>
      <c r="AS49" s="44">
        <f t="shared" si="31"/>
        <v>0</v>
      </c>
      <c r="AT49" s="44">
        <f t="shared" si="32"/>
        <v>0</v>
      </c>
    </row>
    <row r="50" spans="1:46" ht="15.75" customHeight="1" x14ac:dyDescent="0.25">
      <c r="A50" s="7">
        <v>47</v>
      </c>
      <c r="B50" s="7"/>
      <c r="C50" s="8"/>
      <c r="D50" s="27">
        <v>6</v>
      </c>
      <c r="E50" s="9">
        <v>3</v>
      </c>
      <c r="F50" s="6">
        <v>4</v>
      </c>
      <c r="G50" s="6">
        <v>5</v>
      </c>
      <c r="H50" s="6">
        <v>3</v>
      </c>
      <c r="I50" s="6">
        <v>1</v>
      </c>
      <c r="J50" s="28">
        <v>1</v>
      </c>
      <c r="K50" s="6">
        <v>3</v>
      </c>
      <c r="L50" s="6">
        <v>3</v>
      </c>
      <c r="M50" s="9">
        <v>0</v>
      </c>
      <c r="N50" s="29">
        <v>0</v>
      </c>
      <c r="O50" s="10">
        <f t="shared" si="33"/>
        <v>14</v>
      </c>
      <c r="P50" s="11">
        <f t="shared" si="34"/>
        <v>85.714285714285708</v>
      </c>
      <c r="Q50" s="11">
        <f t="shared" si="35"/>
        <v>50</v>
      </c>
      <c r="R50" s="11">
        <f t="shared" si="36"/>
        <v>57.142857142857146</v>
      </c>
      <c r="S50" s="11">
        <f t="shared" si="37"/>
        <v>100</v>
      </c>
      <c r="T50" s="11">
        <f t="shared" si="38"/>
        <v>50</v>
      </c>
      <c r="U50" s="11">
        <f t="shared" si="39"/>
        <v>25</v>
      </c>
      <c r="V50" s="11">
        <f t="shared" si="40"/>
        <v>20</v>
      </c>
      <c r="W50" s="11">
        <f t="shared" si="41"/>
        <v>100</v>
      </c>
      <c r="X50" s="11">
        <f t="shared" si="42"/>
        <v>100</v>
      </c>
      <c r="Y50" s="11">
        <f t="shared" si="44"/>
        <v>0</v>
      </c>
      <c r="Z50" s="11">
        <f t="shared" si="14"/>
        <v>0</v>
      </c>
      <c r="AA50" s="12">
        <f t="shared" si="15"/>
        <v>50</v>
      </c>
      <c r="AB50" s="12">
        <f t="shared" si="16"/>
        <v>65.714285714285722</v>
      </c>
      <c r="AC50" s="12">
        <f t="shared" si="17"/>
        <v>67.5</v>
      </c>
      <c r="AD50" s="12">
        <f t="shared" si="18"/>
        <v>35</v>
      </c>
      <c r="AE50" s="13">
        <f t="shared" si="43"/>
        <v>54.553571428571431</v>
      </c>
      <c r="AF50" s="13">
        <f t="shared" si="19"/>
        <v>1</v>
      </c>
      <c r="AG50" s="13">
        <f t="shared" si="20"/>
        <v>2</v>
      </c>
      <c r="AH50" s="13">
        <f t="shared" si="21"/>
        <v>2</v>
      </c>
      <c r="AI50" s="13">
        <f t="shared" si="22"/>
        <v>0</v>
      </c>
      <c r="AJ50" s="13">
        <f t="shared" si="23"/>
        <v>1</v>
      </c>
      <c r="AK50" s="14">
        <v>56</v>
      </c>
      <c r="AL50" s="13">
        <f t="shared" si="24"/>
        <v>3</v>
      </c>
      <c r="AM50" s="19">
        <f t="shared" si="25"/>
        <v>3</v>
      </c>
      <c r="AN50" s="19">
        <f t="shared" si="26"/>
        <v>3</v>
      </c>
      <c r="AO50" s="19">
        <f t="shared" si="27"/>
        <v>3</v>
      </c>
      <c r="AP50" s="19">
        <f t="shared" si="28"/>
        <v>2</v>
      </c>
      <c r="AQ50" s="44">
        <f t="shared" si="29"/>
        <v>70</v>
      </c>
      <c r="AR50" s="44">
        <f t="shared" si="30"/>
        <v>1</v>
      </c>
      <c r="AS50" s="44">
        <f t="shared" si="31"/>
        <v>1</v>
      </c>
      <c r="AT50" s="44">
        <f t="shared" si="32"/>
        <v>0</v>
      </c>
    </row>
    <row r="51" spans="1:46" ht="15.75" customHeight="1" x14ac:dyDescent="0.25">
      <c r="A51" s="7">
        <v>48</v>
      </c>
      <c r="B51" s="7"/>
      <c r="C51" s="8"/>
      <c r="D51" s="27">
        <v>6</v>
      </c>
      <c r="E51" s="9">
        <v>1</v>
      </c>
      <c r="F51" s="6">
        <v>2</v>
      </c>
      <c r="G51" s="6">
        <v>4</v>
      </c>
      <c r="H51" s="6">
        <v>3</v>
      </c>
      <c r="I51" s="6">
        <v>0</v>
      </c>
      <c r="J51" s="28">
        <v>0</v>
      </c>
      <c r="K51" s="6">
        <v>3</v>
      </c>
      <c r="L51" s="6">
        <v>3</v>
      </c>
      <c r="M51" s="9">
        <v>2</v>
      </c>
      <c r="N51" s="29">
        <v>2</v>
      </c>
      <c r="O51" s="10">
        <f t="shared" si="33"/>
        <v>12</v>
      </c>
      <c r="P51" s="11">
        <f t="shared" si="34"/>
        <v>85.714285714285708</v>
      </c>
      <c r="Q51" s="11">
        <f t="shared" si="35"/>
        <v>16.666666666666668</v>
      </c>
      <c r="R51" s="11">
        <f t="shared" si="36"/>
        <v>28.571428571428573</v>
      </c>
      <c r="S51" s="11">
        <f t="shared" si="37"/>
        <v>80</v>
      </c>
      <c r="T51" s="11">
        <f t="shared" si="38"/>
        <v>50</v>
      </c>
      <c r="U51" s="11">
        <f t="shared" si="39"/>
        <v>0</v>
      </c>
      <c r="V51" s="11">
        <f t="shared" si="40"/>
        <v>0</v>
      </c>
      <c r="W51" s="11">
        <f t="shared" si="41"/>
        <v>100</v>
      </c>
      <c r="X51" s="11">
        <f t="shared" si="42"/>
        <v>100</v>
      </c>
      <c r="Y51" s="11">
        <f t="shared" si="44"/>
        <v>100</v>
      </c>
      <c r="Z51" s="11">
        <f t="shared" si="14"/>
        <v>100</v>
      </c>
      <c r="AA51" s="12">
        <f t="shared" si="15"/>
        <v>33.333333333333336</v>
      </c>
      <c r="AB51" s="12">
        <f t="shared" si="16"/>
        <v>53.571428571428569</v>
      </c>
      <c r="AC51" s="12">
        <f t="shared" si="17"/>
        <v>49.166666666666671</v>
      </c>
      <c r="AD51" s="12">
        <f t="shared" si="18"/>
        <v>59.333333333333336</v>
      </c>
      <c r="AE51" s="13">
        <f t="shared" si="43"/>
        <v>48.851190476190474</v>
      </c>
      <c r="AF51" s="13">
        <f t="shared" si="19"/>
        <v>0</v>
      </c>
      <c r="AG51" s="13">
        <f t="shared" si="20"/>
        <v>1</v>
      </c>
      <c r="AH51" s="13">
        <f t="shared" si="21"/>
        <v>1</v>
      </c>
      <c r="AI51" s="13">
        <f t="shared" si="22"/>
        <v>2</v>
      </c>
      <c r="AJ51" s="13">
        <f t="shared" si="23"/>
        <v>1</v>
      </c>
      <c r="AK51" s="14">
        <v>34</v>
      </c>
      <c r="AL51" s="13">
        <f t="shared" si="24"/>
        <v>1</v>
      </c>
      <c r="AM51" s="19">
        <f t="shared" si="25"/>
        <v>1</v>
      </c>
      <c r="AN51" s="19">
        <f t="shared" si="26"/>
        <v>1</v>
      </c>
      <c r="AO51" s="19">
        <f t="shared" si="27"/>
        <v>1</v>
      </c>
      <c r="AP51" s="19">
        <f t="shared" si="28"/>
        <v>1</v>
      </c>
      <c r="AQ51" s="44">
        <f t="shared" si="29"/>
        <v>46</v>
      </c>
      <c r="AR51" s="44">
        <f t="shared" si="30"/>
        <v>0</v>
      </c>
      <c r="AS51" s="44">
        <f t="shared" si="31"/>
        <v>0</v>
      </c>
      <c r="AT51" s="44">
        <f t="shared" si="32"/>
        <v>0</v>
      </c>
    </row>
    <row r="52" spans="1:46" ht="15.75" customHeight="1" x14ac:dyDescent="0.25">
      <c r="A52" s="7">
        <v>49</v>
      </c>
      <c r="B52" s="7"/>
      <c r="C52" s="8"/>
      <c r="D52" s="27">
        <v>1</v>
      </c>
      <c r="E52" s="9">
        <v>2</v>
      </c>
      <c r="F52" s="6">
        <v>0</v>
      </c>
      <c r="G52" s="6">
        <v>1</v>
      </c>
      <c r="H52" s="6">
        <v>0</v>
      </c>
      <c r="I52" s="6">
        <v>4</v>
      </c>
      <c r="J52" s="28">
        <v>1</v>
      </c>
      <c r="K52" s="6">
        <v>3</v>
      </c>
      <c r="L52" s="6">
        <v>3</v>
      </c>
      <c r="M52" s="9">
        <v>2</v>
      </c>
      <c r="N52" s="29">
        <v>2</v>
      </c>
      <c r="O52" s="10">
        <f t="shared" si="33"/>
        <v>10</v>
      </c>
      <c r="P52" s="11">
        <f t="shared" si="34"/>
        <v>14.285714285714286</v>
      </c>
      <c r="Q52" s="11">
        <f t="shared" si="35"/>
        <v>33.333333333333336</v>
      </c>
      <c r="R52" s="11">
        <f t="shared" si="36"/>
        <v>0</v>
      </c>
      <c r="S52" s="11">
        <f t="shared" si="37"/>
        <v>20</v>
      </c>
      <c r="T52" s="11">
        <f t="shared" si="38"/>
        <v>0</v>
      </c>
      <c r="U52" s="11">
        <f t="shared" si="39"/>
        <v>100</v>
      </c>
      <c r="V52" s="11">
        <f t="shared" si="40"/>
        <v>20</v>
      </c>
      <c r="W52" s="11">
        <f t="shared" si="41"/>
        <v>100</v>
      </c>
      <c r="X52" s="11">
        <f t="shared" si="42"/>
        <v>100</v>
      </c>
      <c r="Y52" s="11">
        <f t="shared" si="44"/>
        <v>100</v>
      </c>
      <c r="Z52" s="11">
        <f t="shared" si="14"/>
        <v>100</v>
      </c>
      <c r="AA52" s="12">
        <f t="shared" si="15"/>
        <v>16.666666666666668</v>
      </c>
      <c r="AB52" s="12">
        <f t="shared" si="16"/>
        <v>33.571428571428569</v>
      </c>
      <c r="AC52" s="12">
        <f t="shared" si="17"/>
        <v>43.333333333333336</v>
      </c>
      <c r="AD52" s="12">
        <f t="shared" si="18"/>
        <v>70.666666666666671</v>
      </c>
      <c r="AE52" s="13">
        <f t="shared" si="43"/>
        <v>41.05952380952381</v>
      </c>
      <c r="AF52" s="13">
        <f t="shared" si="19"/>
        <v>0</v>
      </c>
      <c r="AG52" s="13">
        <f t="shared" si="20"/>
        <v>0</v>
      </c>
      <c r="AH52" s="13">
        <f t="shared" si="21"/>
        <v>1</v>
      </c>
      <c r="AI52" s="13">
        <f t="shared" si="22"/>
        <v>2</v>
      </c>
      <c r="AJ52" s="13">
        <f t="shared" si="23"/>
        <v>1</v>
      </c>
      <c r="AK52" s="14">
        <v>54</v>
      </c>
      <c r="AL52" s="13">
        <f t="shared" si="24"/>
        <v>3</v>
      </c>
      <c r="AM52" s="19">
        <f t="shared" si="25"/>
        <v>2</v>
      </c>
      <c r="AN52" s="19">
        <f t="shared" si="26"/>
        <v>2</v>
      </c>
      <c r="AO52" s="19">
        <f t="shared" si="27"/>
        <v>2</v>
      </c>
      <c r="AP52" s="19">
        <f t="shared" si="28"/>
        <v>2</v>
      </c>
      <c r="AQ52" s="44">
        <f t="shared" si="29"/>
        <v>64</v>
      </c>
      <c r="AR52" s="44">
        <f t="shared" si="30"/>
        <v>1</v>
      </c>
      <c r="AS52" s="44">
        <f t="shared" si="31"/>
        <v>1</v>
      </c>
      <c r="AT52" s="44">
        <f t="shared" si="32"/>
        <v>0</v>
      </c>
    </row>
    <row r="53" spans="1:46" ht="15.75" customHeight="1" x14ac:dyDescent="0.25">
      <c r="A53" s="7">
        <v>50</v>
      </c>
      <c r="B53" s="7"/>
      <c r="C53" s="8"/>
      <c r="D53" s="27">
        <v>0</v>
      </c>
      <c r="E53" s="9">
        <v>3</v>
      </c>
      <c r="F53" s="6">
        <v>0</v>
      </c>
      <c r="G53" s="6">
        <v>5</v>
      </c>
      <c r="H53" s="6">
        <v>1</v>
      </c>
      <c r="I53" s="6">
        <v>1</v>
      </c>
      <c r="J53" s="28">
        <v>3</v>
      </c>
      <c r="K53" s="6">
        <v>3</v>
      </c>
      <c r="L53" s="6">
        <v>3</v>
      </c>
      <c r="M53" s="9">
        <v>0</v>
      </c>
      <c r="N53" s="29">
        <v>0</v>
      </c>
      <c r="O53" s="10">
        <f t="shared" si="33"/>
        <v>10</v>
      </c>
      <c r="P53" s="11">
        <f t="shared" si="34"/>
        <v>0</v>
      </c>
      <c r="Q53" s="11">
        <f t="shared" si="35"/>
        <v>50</v>
      </c>
      <c r="R53" s="11">
        <f t="shared" si="36"/>
        <v>0</v>
      </c>
      <c r="S53" s="11">
        <f t="shared" si="37"/>
        <v>100</v>
      </c>
      <c r="T53" s="11">
        <f t="shared" si="38"/>
        <v>16.666666666666668</v>
      </c>
      <c r="U53" s="11">
        <f t="shared" si="39"/>
        <v>25</v>
      </c>
      <c r="V53" s="11">
        <f t="shared" si="40"/>
        <v>60</v>
      </c>
      <c r="W53" s="11">
        <f t="shared" si="41"/>
        <v>100</v>
      </c>
      <c r="X53" s="11">
        <f t="shared" si="42"/>
        <v>100</v>
      </c>
      <c r="Y53" s="11">
        <f t="shared" si="44"/>
        <v>0</v>
      </c>
      <c r="Z53" s="11">
        <f t="shared" si="14"/>
        <v>0</v>
      </c>
      <c r="AA53" s="12">
        <f t="shared" si="15"/>
        <v>33.333333333333336</v>
      </c>
      <c r="AB53" s="12">
        <f t="shared" si="16"/>
        <v>40</v>
      </c>
      <c r="AC53" s="12">
        <f t="shared" si="17"/>
        <v>77.5</v>
      </c>
      <c r="AD53" s="12">
        <f t="shared" si="18"/>
        <v>35</v>
      </c>
      <c r="AE53" s="13">
        <f t="shared" si="43"/>
        <v>46.458333333333336</v>
      </c>
      <c r="AF53" s="13">
        <f t="shared" si="19"/>
        <v>0</v>
      </c>
      <c r="AG53" s="13">
        <f t="shared" si="20"/>
        <v>1</v>
      </c>
      <c r="AH53" s="13">
        <f t="shared" si="21"/>
        <v>3</v>
      </c>
      <c r="AI53" s="13">
        <f t="shared" si="22"/>
        <v>0</v>
      </c>
      <c r="AJ53" s="13">
        <f t="shared" si="23"/>
        <v>1</v>
      </c>
      <c r="AK53" s="14">
        <v>48</v>
      </c>
      <c r="AL53" s="13">
        <f t="shared" si="24"/>
        <v>2</v>
      </c>
      <c r="AM53" s="19">
        <f t="shared" si="25"/>
        <v>2</v>
      </c>
      <c r="AN53" s="19">
        <f t="shared" si="26"/>
        <v>2</v>
      </c>
      <c r="AO53" s="19">
        <f t="shared" si="27"/>
        <v>2</v>
      </c>
      <c r="AP53" s="19">
        <f t="shared" si="28"/>
        <v>2</v>
      </c>
      <c r="AQ53" s="44">
        <f t="shared" si="29"/>
        <v>58</v>
      </c>
      <c r="AR53" s="44">
        <f t="shared" si="30"/>
        <v>1</v>
      </c>
      <c r="AS53" s="44">
        <f t="shared" si="31"/>
        <v>0</v>
      </c>
      <c r="AT53" s="44">
        <f t="shared" si="32"/>
        <v>0</v>
      </c>
    </row>
    <row r="54" spans="1:46" ht="15.75" customHeight="1" x14ac:dyDescent="0.25">
      <c r="A54" s="7">
        <v>51</v>
      </c>
      <c r="B54" s="7"/>
      <c r="C54" s="8"/>
      <c r="D54" s="27">
        <v>0</v>
      </c>
      <c r="E54" s="9">
        <v>3</v>
      </c>
      <c r="F54" s="6">
        <v>0</v>
      </c>
      <c r="G54" s="6">
        <v>3</v>
      </c>
      <c r="H54" s="6">
        <v>4</v>
      </c>
      <c r="I54" s="6">
        <v>1</v>
      </c>
      <c r="J54" s="28">
        <v>0</v>
      </c>
      <c r="K54" s="6">
        <v>3</v>
      </c>
      <c r="L54" s="6">
        <v>3</v>
      </c>
      <c r="M54" s="9">
        <v>0</v>
      </c>
      <c r="N54" s="29">
        <v>0</v>
      </c>
      <c r="O54" s="10">
        <f t="shared" si="33"/>
        <v>9</v>
      </c>
      <c r="P54" s="11">
        <f t="shared" si="34"/>
        <v>0</v>
      </c>
      <c r="Q54" s="11">
        <f t="shared" si="35"/>
        <v>50</v>
      </c>
      <c r="R54" s="11">
        <f t="shared" si="36"/>
        <v>0</v>
      </c>
      <c r="S54" s="11">
        <f t="shared" si="37"/>
        <v>60</v>
      </c>
      <c r="T54" s="11">
        <f t="shared" si="38"/>
        <v>66.666666666666671</v>
      </c>
      <c r="U54" s="11">
        <f t="shared" si="39"/>
        <v>25</v>
      </c>
      <c r="V54" s="11">
        <f t="shared" si="40"/>
        <v>0</v>
      </c>
      <c r="W54" s="11">
        <f t="shared" si="41"/>
        <v>100</v>
      </c>
      <c r="X54" s="11">
        <f t="shared" si="42"/>
        <v>100</v>
      </c>
      <c r="Y54" s="11">
        <f t="shared" si="44"/>
        <v>0</v>
      </c>
      <c r="Z54" s="11">
        <f t="shared" si="14"/>
        <v>0</v>
      </c>
      <c r="AA54" s="12">
        <f t="shared" si="15"/>
        <v>58.333333333333336</v>
      </c>
      <c r="AB54" s="12">
        <f t="shared" si="16"/>
        <v>25</v>
      </c>
      <c r="AC54" s="12">
        <f t="shared" si="17"/>
        <v>52.5</v>
      </c>
      <c r="AD54" s="12">
        <f t="shared" si="18"/>
        <v>27</v>
      </c>
      <c r="AE54" s="13">
        <f t="shared" si="43"/>
        <v>40.708333333333336</v>
      </c>
      <c r="AF54" s="13">
        <f t="shared" si="19"/>
        <v>2</v>
      </c>
      <c r="AG54" s="13">
        <f t="shared" si="20"/>
        <v>0</v>
      </c>
      <c r="AH54" s="13">
        <f t="shared" si="21"/>
        <v>1</v>
      </c>
      <c r="AI54" s="13">
        <f t="shared" si="22"/>
        <v>0</v>
      </c>
      <c r="AJ54" s="13">
        <f t="shared" si="23"/>
        <v>1</v>
      </c>
      <c r="AK54" s="14">
        <v>57</v>
      </c>
      <c r="AL54" s="13">
        <f t="shared" si="24"/>
        <v>3</v>
      </c>
      <c r="AM54" s="19">
        <f t="shared" si="25"/>
        <v>3</v>
      </c>
      <c r="AN54" s="19">
        <f t="shared" si="26"/>
        <v>2</v>
      </c>
      <c r="AO54" s="19">
        <f t="shared" si="27"/>
        <v>2</v>
      </c>
      <c r="AP54" s="19">
        <f t="shared" si="28"/>
        <v>2</v>
      </c>
      <c r="AQ54" s="44">
        <f t="shared" si="29"/>
        <v>66</v>
      </c>
      <c r="AR54" s="44">
        <f t="shared" si="30"/>
        <v>1</v>
      </c>
      <c r="AS54" s="44">
        <f t="shared" si="31"/>
        <v>1</v>
      </c>
      <c r="AT54" s="44">
        <f t="shared" si="32"/>
        <v>0</v>
      </c>
    </row>
    <row r="55" spans="1:46" ht="15.75" customHeight="1" x14ac:dyDescent="0.25">
      <c r="A55" s="7">
        <v>52</v>
      </c>
      <c r="B55" s="7"/>
      <c r="C55" s="8"/>
      <c r="D55" s="27">
        <v>2</v>
      </c>
      <c r="E55" s="9">
        <v>3</v>
      </c>
      <c r="F55" s="6">
        <v>0</v>
      </c>
      <c r="G55" s="6">
        <v>2</v>
      </c>
      <c r="H55" s="6">
        <v>4</v>
      </c>
      <c r="I55" s="6">
        <v>2</v>
      </c>
      <c r="J55" s="28">
        <v>1</v>
      </c>
      <c r="K55" s="6">
        <v>3</v>
      </c>
      <c r="L55" s="6">
        <v>3</v>
      </c>
      <c r="M55" s="9">
        <v>0</v>
      </c>
      <c r="N55" s="29">
        <v>0</v>
      </c>
      <c r="O55" s="10">
        <f t="shared" si="33"/>
        <v>10</v>
      </c>
      <c r="P55" s="11">
        <f t="shared" si="34"/>
        <v>28.571428571428573</v>
      </c>
      <c r="Q55" s="11">
        <f t="shared" si="35"/>
        <v>50</v>
      </c>
      <c r="R55" s="11">
        <f t="shared" si="36"/>
        <v>0</v>
      </c>
      <c r="S55" s="11">
        <f t="shared" si="37"/>
        <v>40</v>
      </c>
      <c r="T55" s="11">
        <f t="shared" si="38"/>
        <v>66.666666666666671</v>
      </c>
      <c r="U55" s="11">
        <f t="shared" si="39"/>
        <v>50</v>
      </c>
      <c r="V55" s="11">
        <f t="shared" si="40"/>
        <v>20</v>
      </c>
      <c r="W55" s="11">
        <f t="shared" si="41"/>
        <v>100</v>
      </c>
      <c r="X55" s="11">
        <f t="shared" si="42"/>
        <v>100</v>
      </c>
      <c r="Y55" s="11">
        <f t="shared" si="44"/>
        <v>0</v>
      </c>
      <c r="Z55" s="11">
        <f t="shared" si="14"/>
        <v>0</v>
      </c>
      <c r="AA55" s="12">
        <f t="shared" si="15"/>
        <v>58.333333333333336</v>
      </c>
      <c r="AB55" s="12">
        <f t="shared" si="16"/>
        <v>37.142857142857139</v>
      </c>
      <c r="AC55" s="12">
        <f t="shared" si="17"/>
        <v>52.5</v>
      </c>
      <c r="AD55" s="12">
        <f t="shared" si="18"/>
        <v>28</v>
      </c>
      <c r="AE55" s="13">
        <f t="shared" si="43"/>
        <v>43.99404761904762</v>
      </c>
      <c r="AF55" s="13">
        <f t="shared" si="19"/>
        <v>2</v>
      </c>
      <c r="AG55" s="13">
        <f t="shared" si="20"/>
        <v>0</v>
      </c>
      <c r="AH55" s="13">
        <f t="shared" si="21"/>
        <v>1</v>
      </c>
      <c r="AI55" s="13">
        <f t="shared" si="22"/>
        <v>0</v>
      </c>
      <c r="AJ55" s="13">
        <f t="shared" si="23"/>
        <v>1</v>
      </c>
      <c r="AK55" s="14">
        <v>55</v>
      </c>
      <c r="AL55" s="13">
        <f t="shared" si="24"/>
        <v>3</v>
      </c>
      <c r="AM55" s="19">
        <f t="shared" si="25"/>
        <v>3</v>
      </c>
      <c r="AN55" s="19">
        <f t="shared" si="26"/>
        <v>2</v>
      </c>
      <c r="AO55" s="19">
        <f t="shared" si="27"/>
        <v>2</v>
      </c>
      <c r="AP55" s="19">
        <f t="shared" si="28"/>
        <v>2</v>
      </c>
      <c r="AQ55" s="44">
        <f t="shared" si="29"/>
        <v>65</v>
      </c>
      <c r="AR55" s="44">
        <f t="shared" si="30"/>
        <v>1</v>
      </c>
      <c r="AS55" s="44">
        <f t="shared" si="31"/>
        <v>1</v>
      </c>
      <c r="AT55" s="44">
        <f t="shared" si="32"/>
        <v>0</v>
      </c>
    </row>
    <row r="56" spans="1:46" ht="15.75" customHeight="1" x14ac:dyDescent="0.25">
      <c r="A56" s="7">
        <v>53</v>
      </c>
      <c r="B56" s="7"/>
      <c r="C56" s="8"/>
      <c r="D56" s="27">
        <v>3</v>
      </c>
      <c r="E56" s="9">
        <v>2</v>
      </c>
      <c r="F56" s="6">
        <v>4</v>
      </c>
      <c r="G56" s="6">
        <v>1</v>
      </c>
      <c r="H56" s="6">
        <v>2</v>
      </c>
      <c r="I56" s="6">
        <v>0</v>
      </c>
      <c r="J56" s="28">
        <v>1</v>
      </c>
      <c r="K56" s="6">
        <v>3</v>
      </c>
      <c r="L56" s="6">
        <v>3</v>
      </c>
      <c r="M56" s="9">
        <v>0</v>
      </c>
      <c r="N56" s="29">
        <v>0</v>
      </c>
      <c r="O56" s="10">
        <f t="shared" si="33"/>
        <v>10</v>
      </c>
      <c r="P56" s="11">
        <f t="shared" si="34"/>
        <v>42.857142857142854</v>
      </c>
      <c r="Q56" s="11">
        <f t="shared" si="35"/>
        <v>33.333333333333336</v>
      </c>
      <c r="R56" s="11">
        <f t="shared" si="36"/>
        <v>57.142857142857146</v>
      </c>
      <c r="S56" s="11">
        <f t="shared" si="37"/>
        <v>20</v>
      </c>
      <c r="T56" s="11">
        <f t="shared" si="38"/>
        <v>33.333333333333336</v>
      </c>
      <c r="U56" s="11">
        <f t="shared" si="39"/>
        <v>0</v>
      </c>
      <c r="V56" s="11">
        <f t="shared" si="40"/>
        <v>20</v>
      </c>
      <c r="W56" s="11">
        <f t="shared" si="41"/>
        <v>100</v>
      </c>
      <c r="X56" s="11">
        <f t="shared" si="42"/>
        <v>100</v>
      </c>
      <c r="Y56" s="11">
        <f t="shared" si="44"/>
        <v>0</v>
      </c>
      <c r="Z56" s="11">
        <f t="shared" si="14"/>
        <v>0</v>
      </c>
      <c r="AA56" s="12">
        <f t="shared" si="15"/>
        <v>33.333333333333336</v>
      </c>
      <c r="AB56" s="12">
        <f t="shared" si="16"/>
        <v>55</v>
      </c>
      <c r="AC56" s="12">
        <f t="shared" si="17"/>
        <v>43.333333333333336</v>
      </c>
      <c r="AD56" s="12">
        <f t="shared" si="18"/>
        <v>10.666666666666668</v>
      </c>
      <c r="AE56" s="13">
        <f t="shared" si="43"/>
        <v>35.583333333333336</v>
      </c>
      <c r="AF56" s="13">
        <f t="shared" si="19"/>
        <v>0</v>
      </c>
      <c r="AG56" s="13">
        <f t="shared" si="20"/>
        <v>2</v>
      </c>
      <c r="AH56" s="13">
        <f t="shared" si="21"/>
        <v>1</v>
      </c>
      <c r="AI56" s="13">
        <f t="shared" si="22"/>
        <v>0</v>
      </c>
      <c r="AJ56" s="13">
        <f>ROUND(AVERAGE(AF56:AI56),0)</f>
        <v>1</v>
      </c>
      <c r="AK56" s="14">
        <v>54</v>
      </c>
      <c r="AL56" s="13">
        <f t="shared" si="24"/>
        <v>3</v>
      </c>
      <c r="AM56" s="19">
        <f t="shared" si="25"/>
        <v>2</v>
      </c>
      <c r="AN56" s="19">
        <f t="shared" si="26"/>
        <v>2</v>
      </c>
      <c r="AO56" s="19">
        <f t="shared" si="27"/>
        <v>2</v>
      </c>
      <c r="AP56" s="19">
        <f t="shared" si="28"/>
        <v>2</v>
      </c>
      <c r="AQ56" s="44">
        <f t="shared" si="29"/>
        <v>64</v>
      </c>
      <c r="AR56" s="44">
        <f t="shared" si="30"/>
        <v>1</v>
      </c>
      <c r="AS56" s="44">
        <f t="shared" si="31"/>
        <v>1</v>
      </c>
      <c r="AT56" s="44">
        <f t="shared" si="32"/>
        <v>0</v>
      </c>
    </row>
    <row r="57" spans="1:46" ht="15.75" customHeight="1" thickBot="1" x14ac:dyDescent="0.3">
      <c r="A57" s="7">
        <v>54</v>
      </c>
      <c r="B57" s="7"/>
      <c r="C57" s="8"/>
      <c r="D57" s="30">
        <v>0</v>
      </c>
      <c r="E57" s="31">
        <v>3</v>
      </c>
      <c r="F57" s="32">
        <v>0</v>
      </c>
      <c r="G57" s="32">
        <v>0</v>
      </c>
      <c r="H57" s="32">
        <v>3</v>
      </c>
      <c r="I57" s="32">
        <v>0</v>
      </c>
      <c r="J57" s="33">
        <v>4</v>
      </c>
      <c r="K57" s="32">
        <v>3</v>
      </c>
      <c r="L57" s="32">
        <v>3</v>
      </c>
      <c r="M57" s="31">
        <v>0</v>
      </c>
      <c r="N57" s="34">
        <v>0</v>
      </c>
      <c r="O57" s="10">
        <f t="shared" si="33"/>
        <v>8</v>
      </c>
      <c r="P57" s="11">
        <f t="shared" si="34"/>
        <v>0</v>
      </c>
      <c r="Q57" s="11">
        <f t="shared" si="35"/>
        <v>50</v>
      </c>
      <c r="R57" s="11">
        <f t="shared" si="36"/>
        <v>0</v>
      </c>
      <c r="S57" s="11">
        <f t="shared" si="37"/>
        <v>0</v>
      </c>
      <c r="T57" s="11">
        <f t="shared" si="38"/>
        <v>50</v>
      </c>
      <c r="U57" s="11">
        <f t="shared" si="39"/>
        <v>0</v>
      </c>
      <c r="V57" s="11">
        <f t="shared" si="40"/>
        <v>80</v>
      </c>
      <c r="W57" s="11">
        <f t="shared" si="41"/>
        <v>100</v>
      </c>
      <c r="X57" s="11">
        <f t="shared" si="42"/>
        <v>100</v>
      </c>
      <c r="Y57" s="11">
        <f t="shared" si="44"/>
        <v>0</v>
      </c>
      <c r="Z57" s="11">
        <f t="shared" si="14"/>
        <v>0</v>
      </c>
      <c r="AA57" s="12">
        <f t="shared" si="15"/>
        <v>50</v>
      </c>
      <c r="AB57" s="12">
        <f t="shared" si="16"/>
        <v>45</v>
      </c>
      <c r="AC57" s="12">
        <f t="shared" si="17"/>
        <v>57.5</v>
      </c>
      <c r="AD57" s="12">
        <f t="shared" si="18"/>
        <v>10</v>
      </c>
      <c r="AE57" s="13">
        <f t="shared" si="43"/>
        <v>40.625</v>
      </c>
      <c r="AF57" s="13">
        <f t="shared" si="19"/>
        <v>1</v>
      </c>
      <c r="AG57" s="13">
        <f t="shared" si="20"/>
        <v>1</v>
      </c>
      <c r="AH57" s="13">
        <f t="shared" si="21"/>
        <v>2</v>
      </c>
      <c r="AI57" s="13">
        <f t="shared" si="22"/>
        <v>0</v>
      </c>
      <c r="AJ57" s="13">
        <f>ROUND(AVERAGE(AF57:AI57),0)</f>
        <v>1</v>
      </c>
      <c r="AK57" s="14">
        <v>18</v>
      </c>
      <c r="AL57" s="13">
        <f t="shared" si="24"/>
        <v>0</v>
      </c>
      <c r="AM57" s="19">
        <f t="shared" si="25"/>
        <v>0</v>
      </c>
      <c r="AN57" s="19">
        <f t="shared" si="26"/>
        <v>0</v>
      </c>
      <c r="AO57" s="19">
        <f t="shared" si="27"/>
        <v>0</v>
      </c>
      <c r="AP57" s="19">
        <f t="shared" si="28"/>
        <v>0</v>
      </c>
      <c r="AQ57" s="44">
        <f t="shared" si="29"/>
        <v>26</v>
      </c>
      <c r="AR57" s="44">
        <f t="shared" si="30"/>
        <v>0</v>
      </c>
      <c r="AS57" s="44">
        <f t="shared" si="31"/>
        <v>0</v>
      </c>
      <c r="AT57" s="44">
        <f t="shared" si="32"/>
        <v>0</v>
      </c>
    </row>
    <row r="58" spans="1:46" ht="15.75" customHeight="1" x14ac:dyDescent="0.25">
      <c r="A58" s="49" t="s">
        <v>34</v>
      </c>
      <c r="B58" s="50"/>
      <c r="C58" s="51"/>
      <c r="D58" s="15">
        <f t="shared" ref="D58:F58" si="45">AVERAGE(D4:D57)</f>
        <v>2.425925925925926</v>
      </c>
      <c r="E58" s="15">
        <f t="shared" si="45"/>
        <v>3.7777777777777777</v>
      </c>
      <c r="F58" s="15">
        <f t="shared" si="45"/>
        <v>1.5925925925925926</v>
      </c>
      <c r="G58" s="15">
        <f>AVERAGE(G4:G57)</f>
        <v>2.7962962962962963</v>
      </c>
      <c r="H58" s="15">
        <f t="shared" ref="H58:Z58" si="46">AVERAGE(H4:H57)</f>
        <v>3.7777777777777777</v>
      </c>
      <c r="I58" s="15">
        <f t="shared" si="46"/>
        <v>1.3333333333333333</v>
      </c>
      <c r="J58" s="15">
        <f t="shared" si="46"/>
        <v>1.5</v>
      </c>
      <c r="K58" s="15">
        <f t="shared" si="46"/>
        <v>3</v>
      </c>
      <c r="L58" s="15">
        <f t="shared" si="46"/>
        <v>3</v>
      </c>
      <c r="M58" s="15">
        <f t="shared" si="46"/>
        <v>0.88888888888888884</v>
      </c>
      <c r="N58" s="15">
        <f t="shared" si="46"/>
        <v>0.92592592592592593</v>
      </c>
      <c r="O58" s="15">
        <f>AVERAGE(O4:O57)</f>
        <v>12</v>
      </c>
      <c r="P58" s="15">
        <f t="shared" si="46"/>
        <v>34.656084656084666</v>
      </c>
      <c r="Q58" s="15">
        <f t="shared" si="46"/>
        <v>62.96296296296299</v>
      </c>
      <c r="R58" s="15">
        <f t="shared" si="46"/>
        <v>22.751322751322746</v>
      </c>
      <c r="S58" s="15">
        <f t="shared" si="46"/>
        <v>55.925925925925924</v>
      </c>
      <c r="T58" s="15">
        <f t="shared" si="46"/>
        <v>62.962962962962955</v>
      </c>
      <c r="U58" s="15">
        <f t="shared" si="46"/>
        <v>33.333333333333336</v>
      </c>
      <c r="V58" s="15">
        <f t="shared" si="46"/>
        <v>30</v>
      </c>
      <c r="W58" s="15">
        <f t="shared" si="46"/>
        <v>100</v>
      </c>
      <c r="X58" s="15">
        <f t="shared" si="46"/>
        <v>100</v>
      </c>
      <c r="Y58" s="15">
        <f t="shared" si="46"/>
        <v>44.444444444444443</v>
      </c>
      <c r="Z58" s="15">
        <f t="shared" si="46"/>
        <v>46.296296296296298</v>
      </c>
      <c r="AA58" s="41">
        <f>AVERAGE(AA4:AA57)</f>
        <v>62.962962962962969</v>
      </c>
      <c r="AB58" s="41">
        <f t="shared" ref="AB58:AD58" si="47">AVERAGE(AB4:AB57)</f>
        <v>46.851851851851862</v>
      </c>
      <c r="AC58" s="41">
        <f t="shared" si="47"/>
        <v>62.22222222222225</v>
      </c>
      <c r="AD58" s="41">
        <f t="shared" si="47"/>
        <v>48.592592592592574</v>
      </c>
      <c r="AE58" s="42">
        <f>AVERAGE(AE4:AE57)</f>
        <v>55.157407407407433</v>
      </c>
      <c r="AF58" s="41">
        <f>ROUND(AVERAGE(AF4:AF57),0)</f>
        <v>2</v>
      </c>
      <c r="AG58" s="41">
        <f t="shared" ref="AG58:AJ58" si="48">ROUND(AVERAGE(AG4:AG57),0)</f>
        <v>1</v>
      </c>
      <c r="AH58" s="41">
        <f t="shared" si="48"/>
        <v>2</v>
      </c>
      <c r="AI58" s="41">
        <f t="shared" si="48"/>
        <v>1</v>
      </c>
      <c r="AJ58" s="26">
        <f t="shared" si="48"/>
        <v>2</v>
      </c>
      <c r="AK58" s="26">
        <f t="shared" ref="AK58" si="49">ROUND(AVERAGE(AK4:AK57),0)</f>
        <v>47</v>
      </c>
      <c r="AL58" s="26">
        <f t="shared" ref="AL58" si="50">ROUND(AVERAGE(AL4:AL57),0)</f>
        <v>2</v>
      </c>
      <c r="AM58" s="26">
        <f t="shared" ref="AM58" si="51">ROUND(AVERAGE(AM4:AM57),0)</f>
        <v>2</v>
      </c>
      <c r="AN58" s="26">
        <f t="shared" ref="AN58" si="52">ROUND(AVERAGE(AN4:AN57),0)</f>
        <v>2</v>
      </c>
      <c r="AO58" s="26">
        <f t="shared" ref="AO58" si="53">ROUND(AVERAGE(AO4:AO57),0)</f>
        <v>2</v>
      </c>
      <c r="AP58" s="26">
        <f t="shared" ref="AP58" si="54">ROUND(AVERAGE(AP4:AP57),0)</f>
        <v>2</v>
      </c>
    </row>
    <row r="59" spans="1:46" ht="15.75" customHeight="1" x14ac:dyDescent="0.25">
      <c r="AA59" s="16"/>
    </row>
    <row r="60" spans="1:46" ht="15.75" customHeight="1" x14ac:dyDescent="0.25">
      <c r="A60" s="52" t="s">
        <v>27</v>
      </c>
      <c r="B60" s="52"/>
      <c r="C60" s="52"/>
      <c r="D60" s="17">
        <v>20</v>
      </c>
      <c r="G60" s="35"/>
      <c r="H60" s="36"/>
      <c r="I60" s="37" t="s">
        <v>39</v>
      </c>
      <c r="J60" s="56" t="s">
        <v>37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</row>
    <row r="61" spans="1:46" ht="15.75" customHeight="1" x14ac:dyDescent="0.25">
      <c r="A61" s="52" t="s">
        <v>28</v>
      </c>
      <c r="B61" s="52"/>
      <c r="C61" s="52"/>
      <c r="D61" s="17">
        <v>0.2</v>
      </c>
      <c r="G61" s="38"/>
      <c r="H61" s="39"/>
      <c r="I61" s="40"/>
      <c r="J61" s="20">
        <v>1</v>
      </c>
      <c r="K61" s="20">
        <v>2</v>
      </c>
      <c r="L61" s="20">
        <v>3</v>
      </c>
      <c r="M61" s="20">
        <v>4</v>
      </c>
      <c r="N61" s="20">
        <v>5</v>
      </c>
      <c r="O61" s="20">
        <v>6</v>
      </c>
      <c r="P61" s="20">
        <v>7</v>
      </c>
      <c r="Q61" s="20">
        <v>8</v>
      </c>
      <c r="R61" s="20">
        <v>9</v>
      </c>
      <c r="S61" s="20">
        <v>10</v>
      </c>
      <c r="T61" s="21">
        <v>11</v>
      </c>
      <c r="U61" s="21">
        <v>12</v>
      </c>
    </row>
    <row r="62" spans="1:46" ht="15.75" customHeight="1" x14ac:dyDescent="0.25">
      <c r="A62" s="52" t="s">
        <v>29</v>
      </c>
      <c r="B62" s="52"/>
      <c r="C62" s="52"/>
      <c r="D62" s="17">
        <v>80</v>
      </c>
      <c r="G62" s="59" t="s">
        <v>38</v>
      </c>
      <c r="H62" s="22">
        <v>1</v>
      </c>
      <c r="I62" s="23">
        <f>AM58</f>
        <v>2</v>
      </c>
      <c r="J62" s="24">
        <v>3</v>
      </c>
      <c r="K62" s="24">
        <v>1</v>
      </c>
      <c r="L62" s="24">
        <v>0</v>
      </c>
      <c r="M62" s="24">
        <v>1</v>
      </c>
      <c r="N62" s="24">
        <v>2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  <c r="AE62" s="43">
        <v>0.5</v>
      </c>
      <c r="AF62" s="4">
        <f>COUNTIF((AR4:AR57),1)</f>
        <v>41</v>
      </c>
      <c r="AG62" s="4">
        <f>AF62*100/COUNT(AK4:AK57)</f>
        <v>75.925925925925924</v>
      </c>
    </row>
    <row r="63" spans="1:46" ht="15.75" customHeight="1" x14ac:dyDescent="0.25">
      <c r="A63" s="52" t="s">
        <v>30</v>
      </c>
      <c r="B63" s="52"/>
      <c r="C63" s="52"/>
      <c r="D63" s="17">
        <v>0.8</v>
      </c>
      <c r="G63" s="60"/>
      <c r="H63" s="22">
        <v>2</v>
      </c>
      <c r="I63" s="23">
        <f>AN58</f>
        <v>2</v>
      </c>
      <c r="J63" s="24">
        <v>0</v>
      </c>
      <c r="K63" s="24">
        <v>3</v>
      </c>
      <c r="L63" s="24">
        <v>1</v>
      </c>
      <c r="M63" s="24">
        <v>2</v>
      </c>
      <c r="N63" s="24">
        <v>3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AE63" s="43">
        <v>0.6</v>
      </c>
      <c r="AF63" s="4">
        <f>COUNTIF((AS4:AS57),1)</f>
        <v>30</v>
      </c>
      <c r="AG63" s="4">
        <f>AF63*100/COUNT(AK4:AK57)</f>
        <v>55.555555555555557</v>
      </c>
    </row>
    <row r="64" spans="1:46" ht="15.75" customHeight="1" x14ac:dyDescent="0.25">
      <c r="A64" s="52" t="s">
        <v>31</v>
      </c>
      <c r="B64" s="52"/>
      <c r="C64" s="52"/>
      <c r="D64" s="17">
        <f>AJ58</f>
        <v>2</v>
      </c>
      <c r="G64" s="60"/>
      <c r="H64" s="22">
        <v>3</v>
      </c>
      <c r="I64" s="23">
        <f>AO58</f>
        <v>2</v>
      </c>
      <c r="J64" s="24">
        <v>0</v>
      </c>
      <c r="K64" s="24">
        <v>2</v>
      </c>
      <c r="L64" s="24">
        <v>1</v>
      </c>
      <c r="M64" s="24">
        <v>1</v>
      </c>
      <c r="N64" s="24">
        <v>2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AE64" s="43">
        <v>0.7</v>
      </c>
      <c r="AF64" s="4">
        <f>COUNTIF((AS4:AS57),1)</f>
        <v>30</v>
      </c>
      <c r="AG64" s="4">
        <f>AF64*100/COUNT(AK4:AK57)</f>
        <v>55.555555555555557</v>
      </c>
    </row>
    <row r="65" spans="1:21" ht="15.75" customHeight="1" x14ac:dyDescent="0.25">
      <c r="A65" s="52" t="s">
        <v>32</v>
      </c>
      <c r="B65" s="52"/>
      <c r="C65" s="52"/>
      <c r="D65" s="17">
        <f>AL58</f>
        <v>2</v>
      </c>
      <c r="G65" s="61"/>
      <c r="H65" s="22">
        <v>4</v>
      </c>
      <c r="I65" s="23">
        <f>AP58</f>
        <v>2</v>
      </c>
      <c r="J65" s="24">
        <v>0</v>
      </c>
      <c r="K65" s="24">
        <v>2</v>
      </c>
      <c r="L65" s="24">
        <v>1</v>
      </c>
      <c r="M65" s="24">
        <v>2</v>
      </c>
      <c r="N65" s="24">
        <v>3</v>
      </c>
      <c r="O65" s="24">
        <v>3</v>
      </c>
      <c r="P65" s="24">
        <v>1</v>
      </c>
      <c r="Q65" s="24">
        <v>1</v>
      </c>
      <c r="R65" s="24">
        <v>2</v>
      </c>
      <c r="S65" s="24">
        <v>1</v>
      </c>
      <c r="T65" s="24">
        <v>3</v>
      </c>
      <c r="U65" s="24">
        <v>0</v>
      </c>
    </row>
    <row r="66" spans="1:21" ht="28.5" customHeight="1" x14ac:dyDescent="0.25">
      <c r="A66" s="52" t="s">
        <v>33</v>
      </c>
      <c r="B66" s="52"/>
      <c r="C66" s="52"/>
      <c r="D66" s="18">
        <f>D61*D64+D63*D65</f>
        <v>2</v>
      </c>
      <c r="G66" s="53" t="s">
        <v>40</v>
      </c>
      <c r="H66" s="54"/>
      <c r="I66" s="55"/>
      <c r="J66" s="25">
        <f>CEILING((J62*I62+J63*I63+J64*I64+J65*I65)/3,1)</f>
        <v>2</v>
      </c>
      <c r="K66" s="25">
        <f>CEILING((K62*I62+K63*I63+K64*I64+K65*I65)/12,1)</f>
        <v>2</v>
      </c>
      <c r="L66" s="25">
        <f>CEILING((L62*I62+L63*I63+L64*I64+L65*I65)/9,1)</f>
        <v>1</v>
      </c>
      <c r="M66" s="25">
        <f>CEILING(((M62*I62+M63*I63+M64*I64+M65*I65)/12),1)</f>
        <v>1</v>
      </c>
      <c r="N66" s="25">
        <f>CEILING((N62*I62+N63*I63+N64*I64+N65*I65)/12,1)</f>
        <v>2</v>
      </c>
      <c r="O66" s="25">
        <f>CEILING((O62*I62+O63*I63+O64*I64+O65*I65)/3,1)</f>
        <v>2</v>
      </c>
      <c r="P66" s="25">
        <f>CEILING((P62*I62+P63*I63+P64*I64+P65*I65)/3,1)</f>
        <v>1</v>
      </c>
      <c r="Q66" s="25">
        <f>ROUND((Q62*I62+Q63*I63+Q64*I64+Q65*I65)/3,0)</f>
        <v>1</v>
      </c>
      <c r="R66" s="25">
        <f>CEILING((R62*I62+R63*I63+R64*I64+R65*I65)/3,1)</f>
        <v>2</v>
      </c>
      <c r="S66" s="25">
        <f>ROUND((S62*I62+S63*I63+S64*I64+S65*I65)/3,0)</f>
        <v>1</v>
      </c>
      <c r="T66" s="25">
        <f>CEILING((T62*I62+T63*I63+T64*I64+T65*I65)/3,1)</f>
        <v>2</v>
      </c>
      <c r="U66" s="25">
        <f>ROUND((U62*I62+U63*I63+U64*I64+U65*I65)/1,0)</f>
        <v>0</v>
      </c>
    </row>
  </sheetData>
  <mergeCells count="36">
    <mergeCell ref="J60:U60"/>
    <mergeCell ref="G62:G65"/>
    <mergeCell ref="A65:C65"/>
    <mergeCell ref="A66:C66"/>
    <mergeCell ref="A64:C64"/>
    <mergeCell ref="A60:C60"/>
    <mergeCell ref="A61:C61"/>
    <mergeCell ref="A62:C62"/>
    <mergeCell ref="A63:C63"/>
    <mergeCell ref="G66:I66"/>
    <mergeCell ref="AJ1:AJ3"/>
    <mergeCell ref="AK1:AK3"/>
    <mergeCell ref="AL1:AL3"/>
    <mergeCell ref="P1:Z1"/>
    <mergeCell ref="A58:C58"/>
    <mergeCell ref="W2:X2"/>
    <mergeCell ref="Y2:Z2"/>
    <mergeCell ref="AA1:AD2"/>
    <mergeCell ref="AE1:AE3"/>
    <mergeCell ref="AF1:AI2"/>
    <mergeCell ref="AQ1:AQ3"/>
    <mergeCell ref="AR1:AR3"/>
    <mergeCell ref="AS1:AS3"/>
    <mergeCell ref="AT1:AT3"/>
    <mergeCell ref="A1:A3"/>
    <mergeCell ref="B1:B3"/>
    <mergeCell ref="C1:C3"/>
    <mergeCell ref="D1:N1"/>
    <mergeCell ref="O1:O3"/>
    <mergeCell ref="AM1:AP2"/>
    <mergeCell ref="D2:F2"/>
    <mergeCell ref="G2:J2"/>
    <mergeCell ref="K2:L2"/>
    <mergeCell ref="M2:N2"/>
    <mergeCell ref="P2:R2"/>
    <mergeCell ref="S2:V2"/>
  </mergeCells>
  <pageMargins left="0.25" right="0.25" top="0.75" bottom="0.75" header="0.3" footer="0.3"/>
  <pageSetup paperSize="9" scale="6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6"/>
  <sheetViews>
    <sheetView zoomScale="85" zoomScaleNormal="85" workbookViewId="0">
      <selection activeCell="B4" sqref="B4:C57"/>
    </sheetView>
  </sheetViews>
  <sheetFormatPr defaultRowHeight="15.75" customHeight="1" x14ac:dyDescent="0.25"/>
  <cols>
    <col min="1" max="1" width="5.28515625" style="1" customWidth="1"/>
    <col min="2" max="2" width="9.140625" style="1"/>
    <col min="3" max="3" width="20.5703125" style="2" customWidth="1"/>
    <col min="4" max="11" width="4.140625" style="3" customWidth="1"/>
    <col min="12" max="13" width="5.28515625" style="3" customWidth="1"/>
    <col min="14" max="21" width="4.140625" style="3" customWidth="1"/>
    <col min="22" max="29" width="4" style="4" customWidth="1"/>
    <col min="30" max="30" width="4.5703125" style="4" customWidth="1"/>
    <col min="31" max="42" width="4" style="4" customWidth="1"/>
    <col min="43" max="43" width="4.5703125" style="4" customWidth="1"/>
    <col min="44" max="44" width="9.140625" style="1"/>
    <col min="45" max="45" width="10.7109375" style="1" customWidth="1"/>
    <col min="46" max="46" width="10.28515625" style="1" customWidth="1"/>
    <col min="47" max="47" width="10.42578125" style="1" customWidth="1"/>
    <col min="48" max="16384" width="9.140625" style="1"/>
  </cols>
  <sheetData>
    <row r="1" spans="1:47" ht="15.75" customHeight="1" x14ac:dyDescent="0.25">
      <c r="A1" s="46" t="s">
        <v>3</v>
      </c>
      <c r="B1" s="46" t="s">
        <v>2</v>
      </c>
      <c r="C1" s="47" t="s">
        <v>1</v>
      </c>
      <c r="D1" s="48" t="s">
        <v>15</v>
      </c>
      <c r="E1" s="48"/>
      <c r="F1" s="48"/>
      <c r="G1" s="48"/>
      <c r="H1" s="48"/>
      <c r="I1" s="48"/>
      <c r="J1" s="48"/>
      <c r="K1" s="48"/>
      <c r="L1" s="48" t="s">
        <v>53</v>
      </c>
      <c r="M1" s="48" t="s">
        <v>52</v>
      </c>
      <c r="N1" s="68" t="s">
        <v>17</v>
      </c>
      <c r="O1" s="69"/>
      <c r="P1" s="69"/>
      <c r="Q1" s="69"/>
      <c r="R1" s="69"/>
      <c r="S1" s="69"/>
      <c r="T1" s="69"/>
      <c r="U1" s="69"/>
      <c r="V1" s="48" t="s">
        <v>55</v>
      </c>
      <c r="W1" s="48"/>
      <c r="X1" s="48"/>
      <c r="Y1" s="48"/>
      <c r="Z1" s="48" t="s">
        <v>56</v>
      </c>
      <c r="AA1" s="48"/>
      <c r="AB1" s="48"/>
      <c r="AC1" s="48"/>
      <c r="AD1" s="46" t="s">
        <v>24</v>
      </c>
      <c r="AE1" s="62" t="s">
        <v>54</v>
      </c>
      <c r="AF1" s="63"/>
      <c r="AG1" s="63"/>
      <c r="AH1" s="64"/>
      <c r="AI1" s="48" t="s">
        <v>57</v>
      </c>
      <c r="AJ1" s="48"/>
      <c r="AK1" s="48"/>
      <c r="AL1" s="48"/>
      <c r="AM1" s="48" t="s">
        <v>58</v>
      </c>
      <c r="AN1" s="48"/>
      <c r="AO1" s="48"/>
      <c r="AP1" s="48"/>
      <c r="AQ1" s="46" t="s">
        <v>59</v>
      </c>
      <c r="AR1" s="45" t="s">
        <v>60</v>
      </c>
      <c r="AS1" s="45" t="s">
        <v>61</v>
      </c>
      <c r="AT1" s="45" t="s">
        <v>62</v>
      </c>
      <c r="AU1" s="45" t="s">
        <v>63</v>
      </c>
    </row>
    <row r="2" spans="1:47" ht="28.5" customHeight="1" x14ac:dyDescent="0.25">
      <c r="A2" s="46"/>
      <c r="B2" s="46"/>
      <c r="C2" s="47"/>
      <c r="D2" s="48" t="s">
        <v>43</v>
      </c>
      <c r="E2" s="48"/>
      <c r="F2" s="48"/>
      <c r="G2" s="48"/>
      <c r="H2" s="48"/>
      <c r="I2" s="48" t="s">
        <v>44</v>
      </c>
      <c r="J2" s="48"/>
      <c r="K2" s="48"/>
      <c r="L2" s="48"/>
      <c r="M2" s="48"/>
      <c r="N2" s="48" t="s">
        <v>43</v>
      </c>
      <c r="O2" s="48"/>
      <c r="P2" s="48"/>
      <c r="Q2" s="48"/>
      <c r="R2" s="48"/>
      <c r="S2" s="48" t="s">
        <v>44</v>
      </c>
      <c r="T2" s="48"/>
      <c r="U2" s="48"/>
      <c r="V2" s="48"/>
      <c r="W2" s="48"/>
      <c r="X2" s="48"/>
      <c r="Y2" s="48"/>
      <c r="Z2" s="48"/>
      <c r="AA2" s="48"/>
      <c r="AB2" s="48"/>
      <c r="AC2" s="48"/>
      <c r="AD2" s="46"/>
      <c r="AE2" s="65"/>
      <c r="AF2" s="66"/>
      <c r="AG2" s="66"/>
      <c r="AH2" s="67"/>
      <c r="AI2" s="48"/>
      <c r="AJ2" s="48"/>
      <c r="AK2" s="48"/>
      <c r="AL2" s="48"/>
      <c r="AM2" s="48"/>
      <c r="AN2" s="48"/>
      <c r="AO2" s="48"/>
      <c r="AP2" s="48"/>
      <c r="AQ2" s="46"/>
      <c r="AR2" s="45"/>
      <c r="AS2" s="45"/>
      <c r="AT2" s="45"/>
      <c r="AU2" s="45"/>
    </row>
    <row r="3" spans="1:47" ht="27.75" customHeight="1" x14ac:dyDescent="0.25">
      <c r="A3" s="46"/>
      <c r="B3" s="46"/>
      <c r="C3" s="47"/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  <c r="J3" s="5" t="s">
        <v>51</v>
      </c>
      <c r="K3" s="5" t="s">
        <v>47</v>
      </c>
      <c r="L3" s="48"/>
      <c r="M3" s="48"/>
      <c r="N3" s="5" t="s">
        <v>45</v>
      </c>
      <c r="O3" s="5" t="s">
        <v>46</v>
      </c>
      <c r="P3" s="5" t="s">
        <v>47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47</v>
      </c>
      <c r="V3" s="5" t="s">
        <v>0</v>
      </c>
      <c r="W3" s="5" t="s">
        <v>4</v>
      </c>
      <c r="X3" s="5" t="s">
        <v>5</v>
      </c>
      <c r="Y3" s="5" t="s">
        <v>6</v>
      </c>
      <c r="Z3" s="5" t="s">
        <v>0</v>
      </c>
      <c r="AA3" s="5" t="s">
        <v>4</v>
      </c>
      <c r="AB3" s="5" t="s">
        <v>5</v>
      </c>
      <c r="AC3" s="5" t="s">
        <v>6</v>
      </c>
      <c r="AD3" s="46"/>
      <c r="AE3" s="5" t="s">
        <v>0</v>
      </c>
      <c r="AF3" s="5" t="s">
        <v>4</v>
      </c>
      <c r="AG3" s="5" t="s">
        <v>5</v>
      </c>
      <c r="AH3" s="5" t="s">
        <v>6</v>
      </c>
      <c r="AI3" s="5" t="s">
        <v>0</v>
      </c>
      <c r="AJ3" s="5" t="s">
        <v>4</v>
      </c>
      <c r="AK3" s="5" t="s">
        <v>5</v>
      </c>
      <c r="AL3" s="5" t="s">
        <v>6</v>
      </c>
      <c r="AM3" s="5" t="s">
        <v>0</v>
      </c>
      <c r="AN3" s="5" t="s">
        <v>4</v>
      </c>
      <c r="AO3" s="5" t="s">
        <v>5</v>
      </c>
      <c r="AP3" s="5" t="s">
        <v>6</v>
      </c>
      <c r="AQ3" s="46"/>
      <c r="AR3" s="45"/>
      <c r="AS3" s="45"/>
      <c r="AT3" s="45"/>
      <c r="AU3" s="45"/>
    </row>
    <row r="4" spans="1:47" ht="15.75" customHeight="1" x14ac:dyDescent="0.25">
      <c r="A4" s="7">
        <v>1</v>
      </c>
      <c r="B4" s="7"/>
      <c r="C4" s="8"/>
      <c r="D4" s="27">
        <v>12</v>
      </c>
      <c r="E4" s="9">
        <v>5</v>
      </c>
      <c r="F4" s="9">
        <v>5</v>
      </c>
      <c r="G4" s="9">
        <v>5</v>
      </c>
      <c r="H4" s="6">
        <v>5</v>
      </c>
      <c r="I4" s="6">
        <v>3</v>
      </c>
      <c r="J4" s="6">
        <v>6</v>
      </c>
      <c r="K4" s="6">
        <v>9</v>
      </c>
      <c r="L4" s="10">
        <f>SUM(D4:H4)</f>
        <v>32</v>
      </c>
      <c r="M4" s="10">
        <f>SUM(I4:K4)</f>
        <v>18</v>
      </c>
      <c r="N4" s="11">
        <f>D4*100/20</f>
        <v>60</v>
      </c>
      <c r="O4" s="11">
        <f>E4*100/10</f>
        <v>50</v>
      </c>
      <c r="P4" s="11">
        <f t="shared" ref="P4:S4" si="0">F4*100/10</f>
        <v>50</v>
      </c>
      <c r="Q4" s="11">
        <f t="shared" si="0"/>
        <v>50</v>
      </c>
      <c r="R4" s="11">
        <f t="shared" si="0"/>
        <v>50</v>
      </c>
      <c r="S4" s="11">
        <f t="shared" si="0"/>
        <v>30</v>
      </c>
      <c r="T4" s="11">
        <f>J4*100/20</f>
        <v>30</v>
      </c>
      <c r="U4" s="11">
        <f>K4*100/10</f>
        <v>90</v>
      </c>
      <c r="V4" s="12">
        <f>(Q4+R4)/2</f>
        <v>50</v>
      </c>
      <c r="W4" s="12">
        <f>(N4+O4+P4)/3</f>
        <v>53.333333333333336</v>
      </c>
      <c r="X4" s="12">
        <f>(N4+O4+P4)/3</f>
        <v>53.333333333333336</v>
      </c>
      <c r="Y4" s="12">
        <f>P4</f>
        <v>50</v>
      </c>
      <c r="Z4" s="12">
        <f>U4</f>
        <v>90</v>
      </c>
      <c r="AA4" s="12">
        <f>(S4+T4)/2</f>
        <v>30</v>
      </c>
      <c r="AB4" s="12">
        <f>(S4+T4)/2</f>
        <v>30</v>
      </c>
      <c r="AC4" s="12">
        <f>T4</f>
        <v>30</v>
      </c>
      <c r="AD4" s="13">
        <f>((0.6*V4+0.4*Z4)+0.6*W4+0.4*AA4+0.6*X4+0.4*AB4+0.6*Y4+AC4*0.4)/4</f>
        <v>49</v>
      </c>
      <c r="AE4" s="13">
        <f>IF(AND(V4&gt;0,V4&lt;40),0,IF(AND(V4&gt;39,V4&lt;60),1,IF(AND(V4&gt;59,V4&lt;80),2,IF(V4&gt;79,3,0))))</f>
        <v>1</v>
      </c>
      <c r="AF4" s="13">
        <f t="shared" ref="AF4:AH4" si="1">IF(AND(W4&gt;0,W4&lt;40),0,IF(AND(W4&gt;39,W4&lt;60),1,IF(AND(W4&gt;59,W4&lt;80),2,IF(W4&gt;79,3,0))))</f>
        <v>1</v>
      </c>
      <c r="AG4" s="13">
        <f t="shared" si="1"/>
        <v>1</v>
      </c>
      <c r="AH4" s="13">
        <f t="shared" si="1"/>
        <v>1</v>
      </c>
      <c r="AI4" s="13">
        <f>IF(AND(Z4&gt;0,Z4&lt;40),0,IF(AND(Z4&gt;39,Z4&lt;60),1,IF(AND(Z4&gt;59,Z4&lt;80),2,IF(Z4&gt;79,3,0))))</f>
        <v>3</v>
      </c>
      <c r="AJ4" s="13">
        <f t="shared" ref="AJ4" si="2">IF(AND(AA4&gt;0,AA4&lt;40),0,IF(AND(AA4&gt;39,AA4&lt;60),1,IF(AND(AA4&gt;59,AA4&lt;80),2,IF(AA4&gt;79,3,0))))</f>
        <v>0</v>
      </c>
      <c r="AK4" s="13">
        <f t="shared" ref="AK4" si="3">IF(AND(AB4&gt;0,AB4&lt;40),0,IF(AND(AB4&gt;39,AB4&lt;60),1,IF(AND(AB4&gt;59,AB4&lt;80),2,IF(AB4&gt;79,3,0))))</f>
        <v>0</v>
      </c>
      <c r="AL4" s="13">
        <f t="shared" ref="AL4" si="4">IF(AND(AC4&gt;0,AC4&lt;40),0,IF(AND(AC4&gt;39,AC4&lt;60),1,IF(AND(AC4&gt;59,AC4&lt;80),2,IF(AC4&gt;79,3,0))))</f>
        <v>0</v>
      </c>
      <c r="AM4" s="13">
        <f>ROUND(0.6*AE4+0.4*AI4,0)</f>
        <v>2</v>
      </c>
      <c r="AN4" s="13">
        <f t="shared" ref="AN4:AP4" si="5">ROUND(0.6*AF4+0.4*AJ4,0)</f>
        <v>1</v>
      </c>
      <c r="AO4" s="13">
        <f t="shared" si="5"/>
        <v>1</v>
      </c>
      <c r="AP4" s="13">
        <f t="shared" si="5"/>
        <v>1</v>
      </c>
      <c r="AQ4" s="13">
        <f>IF(AND(AD4&gt;0,AD4&lt;40),0,IF(AND(AD4&gt;39,AD4&lt;60),1,IF(AND(AD4&gt;59,AD4&lt;80),2,IF(AD4&gt;79,3,0))))</f>
        <v>1</v>
      </c>
      <c r="AR4" s="44">
        <f>L4+M4</f>
        <v>50</v>
      </c>
      <c r="AS4" s="44">
        <f>IF(AR4&gt;60,1,0)</f>
        <v>0</v>
      </c>
      <c r="AT4" s="44">
        <f>IF(AR4&gt;70,1,0)</f>
        <v>0</v>
      </c>
      <c r="AU4" s="44">
        <f>IF(AR4&gt;80,1,0)</f>
        <v>0</v>
      </c>
    </row>
    <row r="5" spans="1:47" ht="15.75" customHeight="1" x14ac:dyDescent="0.25">
      <c r="A5" s="7">
        <v>2</v>
      </c>
      <c r="B5" s="7"/>
      <c r="C5" s="8"/>
      <c r="D5" s="27">
        <v>19</v>
      </c>
      <c r="E5" s="9">
        <v>9</v>
      </c>
      <c r="F5" s="9">
        <v>9</v>
      </c>
      <c r="G5" s="9">
        <v>9</v>
      </c>
      <c r="H5" s="6">
        <v>10</v>
      </c>
      <c r="I5" s="6">
        <v>10</v>
      </c>
      <c r="J5" s="6">
        <v>20</v>
      </c>
      <c r="K5" s="6">
        <v>8</v>
      </c>
      <c r="L5" s="10">
        <f t="shared" ref="L5:L57" si="6">SUM(D5:H5)</f>
        <v>56</v>
      </c>
      <c r="M5" s="10">
        <f t="shared" ref="M5:M57" si="7">SUM(I5:K5)</f>
        <v>38</v>
      </c>
      <c r="N5" s="11">
        <f t="shared" ref="N5:N57" si="8">D5*100/20</f>
        <v>95</v>
      </c>
      <c r="O5" s="11">
        <f t="shared" ref="O5:O57" si="9">E5*100/10</f>
        <v>90</v>
      </c>
      <c r="P5" s="11">
        <f t="shared" ref="P5:P57" si="10">F5*100/10</f>
        <v>90</v>
      </c>
      <c r="Q5" s="11">
        <f t="shared" ref="Q5:Q57" si="11">G5*100/10</f>
        <v>90</v>
      </c>
      <c r="R5" s="11">
        <f t="shared" ref="R5:R57" si="12">H5*100/10</f>
        <v>100</v>
      </c>
      <c r="S5" s="11">
        <f t="shared" ref="S5:S57" si="13">I5*100/10</f>
        <v>100</v>
      </c>
      <c r="T5" s="11">
        <f t="shared" ref="T5:T57" si="14">J5*100/20</f>
        <v>100</v>
      </c>
      <c r="U5" s="11">
        <f t="shared" ref="U5:U57" si="15">K5*100/10</f>
        <v>80</v>
      </c>
      <c r="V5" s="12">
        <f t="shared" ref="V5:V57" si="16">(Q5+R5)/2</f>
        <v>95</v>
      </c>
      <c r="W5" s="12">
        <f t="shared" ref="W5:W57" si="17">(N5+O5+P5)/3</f>
        <v>91.666666666666671</v>
      </c>
      <c r="X5" s="12">
        <f t="shared" ref="X5:X57" si="18">(N5+O5+P5)/3</f>
        <v>91.666666666666671</v>
      </c>
      <c r="Y5" s="12">
        <f t="shared" ref="Y5:Y57" si="19">P5</f>
        <v>90</v>
      </c>
      <c r="Z5" s="12">
        <f t="shared" ref="Z5:Z57" si="20">U5</f>
        <v>80</v>
      </c>
      <c r="AA5" s="12">
        <f t="shared" ref="AA5:AA57" si="21">(S5+T5)/2</f>
        <v>100</v>
      </c>
      <c r="AB5" s="12">
        <f t="shared" ref="AB5:AB57" si="22">(S5+T5)/2</f>
        <v>100</v>
      </c>
      <c r="AC5" s="12">
        <f t="shared" ref="AC5:AC57" si="23">T5</f>
        <v>100</v>
      </c>
      <c r="AD5" s="13">
        <f t="shared" ref="AD5:AD56" si="24">((0.6*V5+0.4*Z5)+0.6*W5+0.4*AA5+0.6*X5+0.4*AB5+0.6*Y5+AC5*0.4)/4</f>
        <v>93.25</v>
      </c>
      <c r="AE5" s="13">
        <f t="shared" ref="AE5:AE57" si="25">IF(AND(V5&gt;0,V5&lt;40),0,IF(AND(V5&gt;39,V5&lt;60),1,IF(AND(V5&gt;59,V5&lt;80),2,IF(V5&gt;79,3,0))))</f>
        <v>3</v>
      </c>
      <c r="AF5" s="13">
        <f t="shared" ref="AF5:AF57" si="26">IF(AND(W5&gt;0,W5&lt;40),0,IF(AND(W5&gt;39,W5&lt;60),1,IF(AND(W5&gt;59,W5&lt;80),2,IF(W5&gt;79,3,0))))</f>
        <v>3</v>
      </c>
      <c r="AG5" s="13">
        <f t="shared" ref="AG5:AG57" si="27">IF(AND(X5&gt;0,X5&lt;40),0,IF(AND(X5&gt;39,X5&lt;60),1,IF(AND(X5&gt;59,X5&lt;80),2,IF(X5&gt;79,3,0))))</f>
        <v>3</v>
      </c>
      <c r="AH5" s="13">
        <f t="shared" ref="AH5:AH57" si="28">IF(AND(Y5&gt;0,Y5&lt;40),0,IF(AND(Y5&gt;39,Y5&lt;60),1,IF(AND(Y5&gt;59,Y5&lt;80),2,IF(Y5&gt;79,3,0))))</f>
        <v>3</v>
      </c>
      <c r="AI5" s="13">
        <f t="shared" ref="AI5:AI57" si="29">IF(AND(Z5&gt;0,Z5&lt;40),0,IF(AND(Z5&gt;39,Z5&lt;60),1,IF(AND(Z5&gt;59,Z5&lt;80),2,IF(Z5&gt;79,3,0))))</f>
        <v>3</v>
      </c>
      <c r="AJ5" s="13">
        <f t="shared" ref="AJ5:AJ57" si="30">IF(AND(AA5&gt;0,AA5&lt;40),0,IF(AND(AA5&gt;39,AA5&lt;60),1,IF(AND(AA5&gt;59,AA5&lt;80),2,IF(AA5&gt;79,3,0))))</f>
        <v>3</v>
      </c>
      <c r="AK5" s="13">
        <f t="shared" ref="AK5:AK57" si="31">IF(AND(AB5&gt;0,AB5&lt;40),0,IF(AND(AB5&gt;39,AB5&lt;60),1,IF(AND(AB5&gt;59,AB5&lt;80),2,IF(AB5&gt;79,3,0))))</f>
        <v>3</v>
      </c>
      <c r="AL5" s="13">
        <f t="shared" ref="AL5:AL57" si="32">IF(AND(AC5&gt;0,AC5&lt;40),0,IF(AND(AC5&gt;39,AC5&lt;60),1,IF(AND(AC5&gt;59,AC5&lt;80),2,IF(AC5&gt;79,3,0))))</f>
        <v>3</v>
      </c>
      <c r="AM5" s="13">
        <f t="shared" ref="AM5:AM57" si="33">ROUND(0.6*AE5+0.4*AI5,0)</f>
        <v>3</v>
      </c>
      <c r="AN5" s="13">
        <f t="shared" ref="AN5:AN57" si="34">ROUND(0.6*AF5+0.4*AJ5,0)</f>
        <v>3</v>
      </c>
      <c r="AO5" s="13">
        <f t="shared" ref="AO5:AO57" si="35">ROUND(0.6*AG5+0.4*AK5,0)</f>
        <v>3</v>
      </c>
      <c r="AP5" s="13">
        <f t="shared" ref="AP5:AP57" si="36">ROUND(0.6*AH5+0.4*AL5,0)</f>
        <v>3</v>
      </c>
      <c r="AQ5" s="13">
        <f t="shared" ref="AQ5:AQ57" si="37">IF(AND(AD5&gt;0,AD5&lt;40),0,IF(AND(AD5&gt;39,AD5&lt;60),1,IF(AND(AD5&gt;59,AD5&lt;80),2,IF(AD5&gt;79,3,0))))</f>
        <v>3</v>
      </c>
      <c r="AR5" s="44">
        <f t="shared" ref="AR5:AR57" si="38">L5+M5</f>
        <v>94</v>
      </c>
      <c r="AS5" s="44">
        <f t="shared" ref="AS5:AS57" si="39">IF(AR5&gt;60,1,0)</f>
        <v>1</v>
      </c>
      <c r="AT5" s="44">
        <f t="shared" ref="AT5:AT57" si="40">IF(AR5&gt;70,1,0)</f>
        <v>1</v>
      </c>
      <c r="AU5" s="44">
        <f t="shared" ref="AU5:AU57" si="41">IF(AR5&gt;80,1,0)</f>
        <v>1</v>
      </c>
    </row>
    <row r="6" spans="1:47" ht="15.75" customHeight="1" x14ac:dyDescent="0.25">
      <c r="A6" s="7">
        <v>3</v>
      </c>
      <c r="B6" s="7"/>
      <c r="C6" s="8"/>
      <c r="D6" s="27">
        <v>15</v>
      </c>
      <c r="E6" s="9">
        <v>8</v>
      </c>
      <c r="F6" s="9">
        <v>7</v>
      </c>
      <c r="G6" s="9">
        <v>8</v>
      </c>
      <c r="H6" s="6">
        <v>8</v>
      </c>
      <c r="I6" s="6">
        <v>10</v>
      </c>
      <c r="J6" s="6">
        <v>12</v>
      </c>
      <c r="K6" s="6">
        <v>6</v>
      </c>
      <c r="L6" s="10">
        <f t="shared" si="6"/>
        <v>46</v>
      </c>
      <c r="M6" s="10">
        <f t="shared" si="7"/>
        <v>28</v>
      </c>
      <c r="N6" s="11">
        <f t="shared" si="8"/>
        <v>75</v>
      </c>
      <c r="O6" s="11">
        <f t="shared" si="9"/>
        <v>80</v>
      </c>
      <c r="P6" s="11">
        <f t="shared" si="10"/>
        <v>70</v>
      </c>
      <c r="Q6" s="11">
        <f t="shared" si="11"/>
        <v>80</v>
      </c>
      <c r="R6" s="11">
        <f t="shared" si="12"/>
        <v>80</v>
      </c>
      <c r="S6" s="11">
        <f t="shared" si="13"/>
        <v>100</v>
      </c>
      <c r="T6" s="11">
        <f t="shared" si="14"/>
        <v>60</v>
      </c>
      <c r="U6" s="11">
        <f t="shared" si="15"/>
        <v>60</v>
      </c>
      <c r="V6" s="12">
        <f t="shared" si="16"/>
        <v>80</v>
      </c>
      <c r="W6" s="12">
        <f t="shared" si="17"/>
        <v>75</v>
      </c>
      <c r="X6" s="12">
        <f t="shared" si="18"/>
        <v>75</v>
      </c>
      <c r="Y6" s="12">
        <f t="shared" si="19"/>
        <v>70</v>
      </c>
      <c r="Z6" s="12">
        <f t="shared" si="20"/>
        <v>60</v>
      </c>
      <c r="AA6" s="12">
        <f t="shared" si="21"/>
        <v>80</v>
      </c>
      <c r="AB6" s="12">
        <f t="shared" si="22"/>
        <v>80</v>
      </c>
      <c r="AC6" s="12">
        <f t="shared" si="23"/>
        <v>60</v>
      </c>
      <c r="AD6" s="13">
        <f t="shared" si="24"/>
        <v>73</v>
      </c>
      <c r="AE6" s="13">
        <f t="shared" si="25"/>
        <v>3</v>
      </c>
      <c r="AF6" s="13">
        <f t="shared" si="26"/>
        <v>2</v>
      </c>
      <c r="AG6" s="13">
        <f t="shared" si="27"/>
        <v>2</v>
      </c>
      <c r="AH6" s="13">
        <f t="shared" si="28"/>
        <v>2</v>
      </c>
      <c r="AI6" s="13">
        <f t="shared" si="29"/>
        <v>2</v>
      </c>
      <c r="AJ6" s="13">
        <f t="shared" si="30"/>
        <v>3</v>
      </c>
      <c r="AK6" s="13">
        <f t="shared" si="31"/>
        <v>3</v>
      </c>
      <c r="AL6" s="13">
        <f t="shared" si="32"/>
        <v>2</v>
      </c>
      <c r="AM6" s="13">
        <f t="shared" si="33"/>
        <v>3</v>
      </c>
      <c r="AN6" s="13">
        <f t="shared" si="34"/>
        <v>2</v>
      </c>
      <c r="AO6" s="13">
        <f t="shared" si="35"/>
        <v>2</v>
      </c>
      <c r="AP6" s="13">
        <f t="shared" si="36"/>
        <v>2</v>
      </c>
      <c r="AQ6" s="13">
        <f t="shared" si="37"/>
        <v>2</v>
      </c>
      <c r="AR6" s="44">
        <f t="shared" si="38"/>
        <v>74</v>
      </c>
      <c r="AS6" s="44">
        <f t="shared" si="39"/>
        <v>1</v>
      </c>
      <c r="AT6" s="44">
        <f t="shared" si="40"/>
        <v>1</v>
      </c>
      <c r="AU6" s="44">
        <f t="shared" si="41"/>
        <v>0</v>
      </c>
    </row>
    <row r="7" spans="1:47" ht="15.75" customHeight="1" x14ac:dyDescent="0.25">
      <c r="A7" s="7">
        <v>4</v>
      </c>
      <c r="B7" s="7"/>
      <c r="C7" s="8"/>
      <c r="D7" s="27">
        <v>13</v>
      </c>
      <c r="E7" s="9">
        <v>7</v>
      </c>
      <c r="F7" s="9">
        <v>6</v>
      </c>
      <c r="G7" s="9">
        <v>7</v>
      </c>
      <c r="H7" s="6">
        <v>7</v>
      </c>
      <c r="I7" s="6">
        <v>8</v>
      </c>
      <c r="J7" s="6">
        <v>8</v>
      </c>
      <c r="K7" s="6">
        <v>4</v>
      </c>
      <c r="L7" s="10">
        <f t="shared" si="6"/>
        <v>40</v>
      </c>
      <c r="M7" s="10">
        <f t="shared" si="7"/>
        <v>20</v>
      </c>
      <c r="N7" s="11">
        <f t="shared" si="8"/>
        <v>65</v>
      </c>
      <c r="O7" s="11">
        <f t="shared" si="9"/>
        <v>70</v>
      </c>
      <c r="P7" s="11">
        <f t="shared" si="10"/>
        <v>60</v>
      </c>
      <c r="Q7" s="11">
        <f t="shared" si="11"/>
        <v>70</v>
      </c>
      <c r="R7" s="11">
        <f t="shared" si="12"/>
        <v>70</v>
      </c>
      <c r="S7" s="11">
        <f t="shared" si="13"/>
        <v>80</v>
      </c>
      <c r="T7" s="11">
        <f t="shared" si="14"/>
        <v>40</v>
      </c>
      <c r="U7" s="11">
        <f t="shared" si="15"/>
        <v>40</v>
      </c>
      <c r="V7" s="12">
        <f t="shared" si="16"/>
        <v>70</v>
      </c>
      <c r="W7" s="12">
        <f t="shared" si="17"/>
        <v>65</v>
      </c>
      <c r="X7" s="12">
        <f t="shared" si="18"/>
        <v>65</v>
      </c>
      <c r="Y7" s="12">
        <f t="shared" si="19"/>
        <v>60</v>
      </c>
      <c r="Z7" s="12">
        <f t="shared" si="20"/>
        <v>40</v>
      </c>
      <c r="AA7" s="12">
        <f t="shared" si="21"/>
        <v>60</v>
      </c>
      <c r="AB7" s="12">
        <f t="shared" si="22"/>
        <v>60</v>
      </c>
      <c r="AC7" s="12">
        <f t="shared" si="23"/>
        <v>40</v>
      </c>
      <c r="AD7" s="13">
        <f t="shared" si="24"/>
        <v>59</v>
      </c>
      <c r="AE7" s="13">
        <f t="shared" si="25"/>
        <v>2</v>
      </c>
      <c r="AF7" s="13">
        <f t="shared" si="26"/>
        <v>2</v>
      </c>
      <c r="AG7" s="13">
        <f t="shared" si="27"/>
        <v>2</v>
      </c>
      <c r="AH7" s="13">
        <f t="shared" si="28"/>
        <v>2</v>
      </c>
      <c r="AI7" s="13">
        <f t="shared" si="29"/>
        <v>1</v>
      </c>
      <c r="AJ7" s="13">
        <f t="shared" si="30"/>
        <v>2</v>
      </c>
      <c r="AK7" s="13">
        <f t="shared" si="31"/>
        <v>2</v>
      </c>
      <c r="AL7" s="13">
        <f t="shared" si="32"/>
        <v>1</v>
      </c>
      <c r="AM7" s="13">
        <f t="shared" si="33"/>
        <v>2</v>
      </c>
      <c r="AN7" s="13">
        <f t="shared" si="34"/>
        <v>2</v>
      </c>
      <c r="AO7" s="13">
        <f t="shared" si="35"/>
        <v>2</v>
      </c>
      <c r="AP7" s="13">
        <f t="shared" si="36"/>
        <v>2</v>
      </c>
      <c r="AQ7" s="13">
        <f t="shared" si="37"/>
        <v>1</v>
      </c>
      <c r="AR7" s="44">
        <f t="shared" si="38"/>
        <v>60</v>
      </c>
      <c r="AS7" s="44">
        <f t="shared" si="39"/>
        <v>0</v>
      </c>
      <c r="AT7" s="44">
        <f t="shared" si="40"/>
        <v>0</v>
      </c>
      <c r="AU7" s="44">
        <f t="shared" si="41"/>
        <v>0</v>
      </c>
    </row>
    <row r="8" spans="1:47" ht="15.75" customHeight="1" x14ac:dyDescent="0.25">
      <c r="A8" s="7">
        <v>5</v>
      </c>
      <c r="B8" s="7"/>
      <c r="C8" s="8"/>
      <c r="D8" s="27">
        <v>12</v>
      </c>
      <c r="E8" s="9">
        <v>7</v>
      </c>
      <c r="F8" s="9">
        <v>6</v>
      </c>
      <c r="G8" s="9">
        <v>6</v>
      </c>
      <c r="H8" s="6">
        <v>7</v>
      </c>
      <c r="I8" s="6">
        <v>6</v>
      </c>
      <c r="J8" s="6">
        <v>6</v>
      </c>
      <c r="K8" s="6">
        <v>6</v>
      </c>
      <c r="L8" s="10">
        <f t="shared" si="6"/>
        <v>38</v>
      </c>
      <c r="M8" s="10">
        <f t="shared" si="7"/>
        <v>18</v>
      </c>
      <c r="N8" s="11">
        <f t="shared" si="8"/>
        <v>60</v>
      </c>
      <c r="O8" s="11">
        <f t="shared" si="9"/>
        <v>70</v>
      </c>
      <c r="P8" s="11">
        <f t="shared" si="10"/>
        <v>60</v>
      </c>
      <c r="Q8" s="11">
        <f t="shared" si="11"/>
        <v>60</v>
      </c>
      <c r="R8" s="11">
        <f t="shared" si="12"/>
        <v>70</v>
      </c>
      <c r="S8" s="11">
        <f t="shared" si="13"/>
        <v>60</v>
      </c>
      <c r="T8" s="11">
        <f t="shared" si="14"/>
        <v>30</v>
      </c>
      <c r="U8" s="11">
        <f t="shared" si="15"/>
        <v>60</v>
      </c>
      <c r="V8" s="12">
        <f t="shared" si="16"/>
        <v>65</v>
      </c>
      <c r="W8" s="12">
        <f t="shared" si="17"/>
        <v>63.333333333333336</v>
      </c>
      <c r="X8" s="12">
        <f t="shared" si="18"/>
        <v>63.333333333333336</v>
      </c>
      <c r="Y8" s="12">
        <f t="shared" si="19"/>
        <v>60</v>
      </c>
      <c r="Z8" s="12">
        <f t="shared" si="20"/>
        <v>60</v>
      </c>
      <c r="AA8" s="12">
        <f t="shared" si="21"/>
        <v>45</v>
      </c>
      <c r="AB8" s="12">
        <f t="shared" si="22"/>
        <v>45</v>
      </c>
      <c r="AC8" s="12">
        <f t="shared" si="23"/>
        <v>30</v>
      </c>
      <c r="AD8" s="13">
        <f t="shared" si="24"/>
        <v>55.75</v>
      </c>
      <c r="AE8" s="13">
        <f t="shared" si="25"/>
        <v>2</v>
      </c>
      <c r="AF8" s="13">
        <f t="shared" si="26"/>
        <v>2</v>
      </c>
      <c r="AG8" s="13">
        <f t="shared" si="27"/>
        <v>2</v>
      </c>
      <c r="AH8" s="13">
        <f t="shared" si="28"/>
        <v>2</v>
      </c>
      <c r="AI8" s="13">
        <f t="shared" si="29"/>
        <v>2</v>
      </c>
      <c r="AJ8" s="13">
        <f t="shared" si="30"/>
        <v>1</v>
      </c>
      <c r="AK8" s="13">
        <f t="shared" si="31"/>
        <v>1</v>
      </c>
      <c r="AL8" s="13">
        <f t="shared" si="32"/>
        <v>0</v>
      </c>
      <c r="AM8" s="13">
        <f t="shared" si="33"/>
        <v>2</v>
      </c>
      <c r="AN8" s="13">
        <f t="shared" si="34"/>
        <v>2</v>
      </c>
      <c r="AO8" s="13">
        <f t="shared" si="35"/>
        <v>2</v>
      </c>
      <c r="AP8" s="13">
        <f t="shared" si="36"/>
        <v>1</v>
      </c>
      <c r="AQ8" s="13">
        <f t="shared" si="37"/>
        <v>1</v>
      </c>
      <c r="AR8" s="44">
        <f t="shared" si="38"/>
        <v>56</v>
      </c>
      <c r="AS8" s="44">
        <f t="shared" si="39"/>
        <v>0</v>
      </c>
      <c r="AT8" s="44">
        <f t="shared" si="40"/>
        <v>0</v>
      </c>
      <c r="AU8" s="44">
        <f t="shared" si="41"/>
        <v>0</v>
      </c>
    </row>
    <row r="9" spans="1:47" ht="15.75" customHeight="1" x14ac:dyDescent="0.25">
      <c r="A9" s="7">
        <v>6</v>
      </c>
      <c r="B9" s="7"/>
      <c r="C9" s="8"/>
      <c r="D9" s="27">
        <v>12</v>
      </c>
      <c r="E9" s="9">
        <v>7</v>
      </c>
      <c r="F9" s="9">
        <v>6</v>
      </c>
      <c r="G9" s="9">
        <v>6</v>
      </c>
      <c r="H9" s="6">
        <v>7</v>
      </c>
      <c r="I9" s="6">
        <v>6</v>
      </c>
      <c r="J9" s="6">
        <v>6</v>
      </c>
      <c r="K9" s="6">
        <v>6</v>
      </c>
      <c r="L9" s="10">
        <f t="shared" si="6"/>
        <v>38</v>
      </c>
      <c r="M9" s="10">
        <f t="shared" si="7"/>
        <v>18</v>
      </c>
      <c r="N9" s="11">
        <f t="shared" si="8"/>
        <v>60</v>
      </c>
      <c r="O9" s="11">
        <f t="shared" si="9"/>
        <v>70</v>
      </c>
      <c r="P9" s="11">
        <f t="shared" si="10"/>
        <v>60</v>
      </c>
      <c r="Q9" s="11">
        <f t="shared" si="11"/>
        <v>60</v>
      </c>
      <c r="R9" s="11">
        <f t="shared" si="12"/>
        <v>70</v>
      </c>
      <c r="S9" s="11">
        <f t="shared" si="13"/>
        <v>60</v>
      </c>
      <c r="T9" s="11">
        <f t="shared" si="14"/>
        <v>30</v>
      </c>
      <c r="U9" s="11">
        <f t="shared" si="15"/>
        <v>60</v>
      </c>
      <c r="V9" s="12">
        <f t="shared" si="16"/>
        <v>65</v>
      </c>
      <c r="W9" s="12">
        <f t="shared" si="17"/>
        <v>63.333333333333336</v>
      </c>
      <c r="X9" s="12">
        <f t="shared" si="18"/>
        <v>63.333333333333336</v>
      </c>
      <c r="Y9" s="12">
        <f t="shared" si="19"/>
        <v>60</v>
      </c>
      <c r="Z9" s="12">
        <f t="shared" si="20"/>
        <v>60</v>
      </c>
      <c r="AA9" s="12">
        <f t="shared" si="21"/>
        <v>45</v>
      </c>
      <c r="AB9" s="12">
        <f t="shared" si="22"/>
        <v>45</v>
      </c>
      <c r="AC9" s="12">
        <f t="shared" si="23"/>
        <v>30</v>
      </c>
      <c r="AD9" s="13">
        <f t="shared" si="24"/>
        <v>55.75</v>
      </c>
      <c r="AE9" s="13">
        <f t="shared" si="25"/>
        <v>2</v>
      </c>
      <c r="AF9" s="13">
        <f t="shared" si="26"/>
        <v>2</v>
      </c>
      <c r="AG9" s="13">
        <f t="shared" si="27"/>
        <v>2</v>
      </c>
      <c r="AH9" s="13">
        <f t="shared" si="28"/>
        <v>2</v>
      </c>
      <c r="AI9" s="13">
        <f t="shared" si="29"/>
        <v>2</v>
      </c>
      <c r="AJ9" s="13">
        <f t="shared" si="30"/>
        <v>1</v>
      </c>
      <c r="AK9" s="13">
        <f t="shared" si="31"/>
        <v>1</v>
      </c>
      <c r="AL9" s="13">
        <f t="shared" si="32"/>
        <v>0</v>
      </c>
      <c r="AM9" s="13">
        <f t="shared" si="33"/>
        <v>2</v>
      </c>
      <c r="AN9" s="13">
        <f t="shared" si="34"/>
        <v>2</v>
      </c>
      <c r="AO9" s="13">
        <f t="shared" si="35"/>
        <v>2</v>
      </c>
      <c r="AP9" s="13">
        <f t="shared" si="36"/>
        <v>1</v>
      </c>
      <c r="AQ9" s="13">
        <f t="shared" si="37"/>
        <v>1</v>
      </c>
      <c r="AR9" s="44">
        <f t="shared" si="38"/>
        <v>56</v>
      </c>
      <c r="AS9" s="44">
        <f t="shared" si="39"/>
        <v>0</v>
      </c>
      <c r="AT9" s="44">
        <f t="shared" si="40"/>
        <v>0</v>
      </c>
      <c r="AU9" s="44">
        <f t="shared" si="41"/>
        <v>0</v>
      </c>
    </row>
    <row r="10" spans="1:47" ht="15.75" customHeight="1" x14ac:dyDescent="0.25">
      <c r="A10" s="7">
        <v>7</v>
      </c>
      <c r="B10" s="7"/>
      <c r="C10" s="8"/>
      <c r="D10" s="27">
        <v>12</v>
      </c>
      <c r="E10" s="9">
        <v>7</v>
      </c>
      <c r="F10" s="9">
        <v>6</v>
      </c>
      <c r="G10" s="9">
        <v>6</v>
      </c>
      <c r="H10" s="6">
        <v>7</v>
      </c>
      <c r="I10" s="6">
        <v>10</v>
      </c>
      <c r="J10" s="6">
        <v>6</v>
      </c>
      <c r="K10" s="6">
        <v>6</v>
      </c>
      <c r="L10" s="10">
        <f t="shared" si="6"/>
        <v>38</v>
      </c>
      <c r="M10" s="10">
        <f t="shared" si="7"/>
        <v>22</v>
      </c>
      <c r="N10" s="11">
        <f t="shared" si="8"/>
        <v>60</v>
      </c>
      <c r="O10" s="11">
        <f t="shared" si="9"/>
        <v>70</v>
      </c>
      <c r="P10" s="11">
        <f t="shared" si="10"/>
        <v>60</v>
      </c>
      <c r="Q10" s="11">
        <f t="shared" si="11"/>
        <v>60</v>
      </c>
      <c r="R10" s="11">
        <f t="shared" si="12"/>
        <v>70</v>
      </c>
      <c r="S10" s="11">
        <f t="shared" si="13"/>
        <v>100</v>
      </c>
      <c r="T10" s="11">
        <f t="shared" si="14"/>
        <v>30</v>
      </c>
      <c r="U10" s="11">
        <f t="shared" si="15"/>
        <v>60</v>
      </c>
      <c r="V10" s="12">
        <f t="shared" si="16"/>
        <v>65</v>
      </c>
      <c r="W10" s="12">
        <f t="shared" si="17"/>
        <v>63.333333333333336</v>
      </c>
      <c r="X10" s="12">
        <f t="shared" si="18"/>
        <v>63.333333333333336</v>
      </c>
      <c r="Y10" s="12">
        <f t="shared" si="19"/>
        <v>60</v>
      </c>
      <c r="Z10" s="12">
        <f t="shared" si="20"/>
        <v>60</v>
      </c>
      <c r="AA10" s="12">
        <f t="shared" si="21"/>
        <v>65</v>
      </c>
      <c r="AB10" s="12">
        <f t="shared" si="22"/>
        <v>65</v>
      </c>
      <c r="AC10" s="12">
        <f t="shared" si="23"/>
        <v>30</v>
      </c>
      <c r="AD10" s="13">
        <f t="shared" si="24"/>
        <v>59.75</v>
      </c>
      <c r="AE10" s="13">
        <f t="shared" si="25"/>
        <v>2</v>
      </c>
      <c r="AF10" s="13">
        <f t="shared" si="26"/>
        <v>2</v>
      </c>
      <c r="AG10" s="13">
        <f t="shared" si="27"/>
        <v>2</v>
      </c>
      <c r="AH10" s="13">
        <f t="shared" si="28"/>
        <v>2</v>
      </c>
      <c r="AI10" s="13">
        <f t="shared" si="29"/>
        <v>2</v>
      </c>
      <c r="AJ10" s="13">
        <f t="shared" si="30"/>
        <v>2</v>
      </c>
      <c r="AK10" s="13">
        <f t="shared" si="31"/>
        <v>2</v>
      </c>
      <c r="AL10" s="13">
        <f t="shared" si="32"/>
        <v>0</v>
      </c>
      <c r="AM10" s="13">
        <f t="shared" si="33"/>
        <v>2</v>
      </c>
      <c r="AN10" s="13">
        <f t="shared" si="34"/>
        <v>2</v>
      </c>
      <c r="AO10" s="13">
        <f t="shared" si="35"/>
        <v>2</v>
      </c>
      <c r="AP10" s="13">
        <f t="shared" si="36"/>
        <v>1</v>
      </c>
      <c r="AQ10" s="13">
        <f t="shared" si="37"/>
        <v>1</v>
      </c>
      <c r="AR10" s="44">
        <f t="shared" si="38"/>
        <v>60</v>
      </c>
      <c r="AS10" s="44">
        <f t="shared" si="39"/>
        <v>0</v>
      </c>
      <c r="AT10" s="44">
        <f t="shared" si="40"/>
        <v>0</v>
      </c>
      <c r="AU10" s="44">
        <f t="shared" si="41"/>
        <v>0</v>
      </c>
    </row>
    <row r="11" spans="1:47" ht="15.75" customHeight="1" x14ac:dyDescent="0.25">
      <c r="A11" s="7">
        <v>8</v>
      </c>
      <c r="B11" s="7"/>
      <c r="C11" s="8"/>
      <c r="D11" s="27">
        <v>12</v>
      </c>
      <c r="E11" s="9">
        <v>7</v>
      </c>
      <c r="F11" s="9">
        <v>6</v>
      </c>
      <c r="G11" s="9">
        <v>6</v>
      </c>
      <c r="H11" s="6">
        <v>6</v>
      </c>
      <c r="I11" s="6">
        <v>10</v>
      </c>
      <c r="J11" s="6">
        <v>6</v>
      </c>
      <c r="K11" s="6">
        <v>6</v>
      </c>
      <c r="L11" s="10">
        <f t="shared" si="6"/>
        <v>37</v>
      </c>
      <c r="M11" s="10">
        <f t="shared" si="7"/>
        <v>22</v>
      </c>
      <c r="N11" s="11">
        <f t="shared" si="8"/>
        <v>60</v>
      </c>
      <c r="O11" s="11">
        <f t="shared" si="9"/>
        <v>70</v>
      </c>
      <c r="P11" s="11">
        <f t="shared" si="10"/>
        <v>60</v>
      </c>
      <c r="Q11" s="11">
        <f t="shared" si="11"/>
        <v>60</v>
      </c>
      <c r="R11" s="11">
        <f t="shared" si="12"/>
        <v>60</v>
      </c>
      <c r="S11" s="11">
        <f t="shared" si="13"/>
        <v>100</v>
      </c>
      <c r="T11" s="11">
        <f t="shared" si="14"/>
        <v>30</v>
      </c>
      <c r="U11" s="11">
        <f t="shared" si="15"/>
        <v>60</v>
      </c>
      <c r="V11" s="12">
        <f t="shared" si="16"/>
        <v>60</v>
      </c>
      <c r="W11" s="12">
        <f t="shared" si="17"/>
        <v>63.333333333333336</v>
      </c>
      <c r="X11" s="12">
        <f t="shared" si="18"/>
        <v>63.333333333333336</v>
      </c>
      <c r="Y11" s="12">
        <f t="shared" si="19"/>
        <v>60</v>
      </c>
      <c r="Z11" s="12">
        <f t="shared" si="20"/>
        <v>60</v>
      </c>
      <c r="AA11" s="12">
        <f t="shared" si="21"/>
        <v>65</v>
      </c>
      <c r="AB11" s="12">
        <f t="shared" si="22"/>
        <v>65</v>
      </c>
      <c r="AC11" s="12">
        <f t="shared" si="23"/>
        <v>30</v>
      </c>
      <c r="AD11" s="13">
        <f t="shared" si="24"/>
        <v>59</v>
      </c>
      <c r="AE11" s="13">
        <f t="shared" si="25"/>
        <v>2</v>
      </c>
      <c r="AF11" s="13">
        <f t="shared" si="26"/>
        <v>2</v>
      </c>
      <c r="AG11" s="13">
        <f t="shared" si="27"/>
        <v>2</v>
      </c>
      <c r="AH11" s="13">
        <f t="shared" si="28"/>
        <v>2</v>
      </c>
      <c r="AI11" s="13">
        <f t="shared" si="29"/>
        <v>2</v>
      </c>
      <c r="AJ11" s="13">
        <f t="shared" si="30"/>
        <v>2</v>
      </c>
      <c r="AK11" s="13">
        <f t="shared" si="31"/>
        <v>2</v>
      </c>
      <c r="AL11" s="13">
        <f t="shared" si="32"/>
        <v>0</v>
      </c>
      <c r="AM11" s="13">
        <f t="shared" si="33"/>
        <v>2</v>
      </c>
      <c r="AN11" s="13">
        <f t="shared" si="34"/>
        <v>2</v>
      </c>
      <c r="AO11" s="13">
        <f t="shared" si="35"/>
        <v>2</v>
      </c>
      <c r="AP11" s="13">
        <f t="shared" si="36"/>
        <v>1</v>
      </c>
      <c r="AQ11" s="13">
        <f t="shared" si="37"/>
        <v>1</v>
      </c>
      <c r="AR11" s="44">
        <f t="shared" si="38"/>
        <v>59</v>
      </c>
      <c r="AS11" s="44">
        <f t="shared" si="39"/>
        <v>0</v>
      </c>
      <c r="AT11" s="44">
        <f t="shared" si="40"/>
        <v>0</v>
      </c>
      <c r="AU11" s="44">
        <f t="shared" si="41"/>
        <v>0</v>
      </c>
    </row>
    <row r="12" spans="1:47" ht="15.75" customHeight="1" x14ac:dyDescent="0.25">
      <c r="A12" s="7">
        <v>9</v>
      </c>
      <c r="B12" s="7"/>
      <c r="C12" s="8"/>
      <c r="D12" s="27">
        <v>17</v>
      </c>
      <c r="E12" s="9">
        <v>9</v>
      </c>
      <c r="F12" s="9">
        <v>9</v>
      </c>
      <c r="G12" s="9">
        <v>9</v>
      </c>
      <c r="H12" s="6">
        <v>9</v>
      </c>
      <c r="I12" s="6">
        <v>10</v>
      </c>
      <c r="J12" s="6">
        <v>12</v>
      </c>
      <c r="K12" s="6">
        <v>9</v>
      </c>
      <c r="L12" s="10">
        <f t="shared" si="6"/>
        <v>53</v>
      </c>
      <c r="M12" s="10">
        <f t="shared" si="7"/>
        <v>31</v>
      </c>
      <c r="N12" s="11">
        <f t="shared" si="8"/>
        <v>85</v>
      </c>
      <c r="O12" s="11">
        <f t="shared" si="9"/>
        <v>90</v>
      </c>
      <c r="P12" s="11">
        <f t="shared" si="10"/>
        <v>90</v>
      </c>
      <c r="Q12" s="11">
        <f t="shared" si="11"/>
        <v>90</v>
      </c>
      <c r="R12" s="11">
        <f t="shared" si="12"/>
        <v>90</v>
      </c>
      <c r="S12" s="11">
        <f t="shared" si="13"/>
        <v>100</v>
      </c>
      <c r="T12" s="11">
        <f t="shared" si="14"/>
        <v>60</v>
      </c>
      <c r="U12" s="11">
        <f t="shared" si="15"/>
        <v>90</v>
      </c>
      <c r="V12" s="12">
        <f t="shared" si="16"/>
        <v>90</v>
      </c>
      <c r="W12" s="12">
        <f t="shared" si="17"/>
        <v>88.333333333333329</v>
      </c>
      <c r="X12" s="12">
        <f t="shared" si="18"/>
        <v>88.333333333333329</v>
      </c>
      <c r="Y12" s="12">
        <f t="shared" si="19"/>
        <v>90</v>
      </c>
      <c r="Z12" s="12">
        <f t="shared" si="20"/>
        <v>90</v>
      </c>
      <c r="AA12" s="12">
        <f t="shared" si="21"/>
        <v>80</v>
      </c>
      <c r="AB12" s="12">
        <f t="shared" si="22"/>
        <v>80</v>
      </c>
      <c r="AC12" s="12">
        <f t="shared" si="23"/>
        <v>60</v>
      </c>
      <c r="AD12" s="13">
        <f t="shared" si="24"/>
        <v>84.5</v>
      </c>
      <c r="AE12" s="13">
        <f t="shared" si="25"/>
        <v>3</v>
      </c>
      <c r="AF12" s="13">
        <f t="shared" si="26"/>
        <v>3</v>
      </c>
      <c r="AG12" s="13">
        <f t="shared" si="27"/>
        <v>3</v>
      </c>
      <c r="AH12" s="13">
        <f t="shared" si="28"/>
        <v>3</v>
      </c>
      <c r="AI12" s="13">
        <f t="shared" si="29"/>
        <v>3</v>
      </c>
      <c r="AJ12" s="13">
        <f t="shared" si="30"/>
        <v>3</v>
      </c>
      <c r="AK12" s="13">
        <f t="shared" si="31"/>
        <v>3</v>
      </c>
      <c r="AL12" s="13">
        <f t="shared" si="32"/>
        <v>2</v>
      </c>
      <c r="AM12" s="13">
        <f t="shared" si="33"/>
        <v>3</v>
      </c>
      <c r="AN12" s="13">
        <f t="shared" si="34"/>
        <v>3</v>
      </c>
      <c r="AO12" s="13">
        <f t="shared" si="35"/>
        <v>3</v>
      </c>
      <c r="AP12" s="13">
        <f t="shared" si="36"/>
        <v>3</v>
      </c>
      <c r="AQ12" s="13">
        <f t="shared" si="37"/>
        <v>3</v>
      </c>
      <c r="AR12" s="44">
        <f t="shared" si="38"/>
        <v>84</v>
      </c>
      <c r="AS12" s="44">
        <f t="shared" si="39"/>
        <v>1</v>
      </c>
      <c r="AT12" s="44">
        <f t="shared" si="40"/>
        <v>1</v>
      </c>
      <c r="AU12" s="44">
        <f t="shared" si="41"/>
        <v>1</v>
      </c>
    </row>
    <row r="13" spans="1:47" ht="15.75" customHeight="1" x14ac:dyDescent="0.25">
      <c r="A13" s="7">
        <v>10</v>
      </c>
      <c r="B13" s="7"/>
      <c r="C13" s="8"/>
      <c r="D13" s="27">
        <v>12</v>
      </c>
      <c r="E13" s="9">
        <v>7</v>
      </c>
      <c r="F13" s="9">
        <v>6</v>
      </c>
      <c r="G13" s="9">
        <v>6</v>
      </c>
      <c r="H13" s="6">
        <v>7</v>
      </c>
      <c r="I13" s="6">
        <v>4</v>
      </c>
      <c r="J13" s="6">
        <v>6</v>
      </c>
      <c r="K13" s="6">
        <v>8</v>
      </c>
      <c r="L13" s="10">
        <f t="shared" si="6"/>
        <v>38</v>
      </c>
      <c r="M13" s="10">
        <f t="shared" si="7"/>
        <v>18</v>
      </c>
      <c r="N13" s="11">
        <f t="shared" si="8"/>
        <v>60</v>
      </c>
      <c r="O13" s="11">
        <f t="shared" si="9"/>
        <v>70</v>
      </c>
      <c r="P13" s="11">
        <f t="shared" si="10"/>
        <v>60</v>
      </c>
      <c r="Q13" s="11">
        <f t="shared" si="11"/>
        <v>60</v>
      </c>
      <c r="R13" s="11">
        <f t="shared" si="12"/>
        <v>70</v>
      </c>
      <c r="S13" s="11">
        <f t="shared" si="13"/>
        <v>40</v>
      </c>
      <c r="T13" s="11">
        <f t="shared" si="14"/>
        <v>30</v>
      </c>
      <c r="U13" s="11">
        <f t="shared" si="15"/>
        <v>80</v>
      </c>
      <c r="V13" s="12">
        <f t="shared" si="16"/>
        <v>65</v>
      </c>
      <c r="W13" s="12">
        <f t="shared" si="17"/>
        <v>63.333333333333336</v>
      </c>
      <c r="X13" s="12">
        <f t="shared" si="18"/>
        <v>63.333333333333336</v>
      </c>
      <c r="Y13" s="12">
        <f t="shared" si="19"/>
        <v>60</v>
      </c>
      <c r="Z13" s="12">
        <f t="shared" si="20"/>
        <v>80</v>
      </c>
      <c r="AA13" s="12">
        <f t="shared" si="21"/>
        <v>35</v>
      </c>
      <c r="AB13" s="12">
        <f t="shared" si="22"/>
        <v>35</v>
      </c>
      <c r="AC13" s="12">
        <f t="shared" si="23"/>
        <v>30</v>
      </c>
      <c r="AD13" s="13">
        <f t="shared" si="24"/>
        <v>55.75</v>
      </c>
      <c r="AE13" s="13">
        <f t="shared" si="25"/>
        <v>2</v>
      </c>
      <c r="AF13" s="13">
        <f t="shared" si="26"/>
        <v>2</v>
      </c>
      <c r="AG13" s="13">
        <f t="shared" si="27"/>
        <v>2</v>
      </c>
      <c r="AH13" s="13">
        <f t="shared" si="28"/>
        <v>2</v>
      </c>
      <c r="AI13" s="13">
        <f t="shared" si="29"/>
        <v>3</v>
      </c>
      <c r="AJ13" s="13">
        <f t="shared" si="30"/>
        <v>0</v>
      </c>
      <c r="AK13" s="13">
        <f t="shared" si="31"/>
        <v>0</v>
      </c>
      <c r="AL13" s="13">
        <f t="shared" si="32"/>
        <v>0</v>
      </c>
      <c r="AM13" s="13">
        <f t="shared" si="33"/>
        <v>2</v>
      </c>
      <c r="AN13" s="13">
        <f t="shared" si="34"/>
        <v>1</v>
      </c>
      <c r="AO13" s="13">
        <f t="shared" si="35"/>
        <v>1</v>
      </c>
      <c r="AP13" s="13">
        <f t="shared" si="36"/>
        <v>1</v>
      </c>
      <c r="AQ13" s="13">
        <f t="shared" si="37"/>
        <v>1</v>
      </c>
      <c r="AR13" s="44">
        <f t="shared" si="38"/>
        <v>56</v>
      </c>
      <c r="AS13" s="44">
        <f t="shared" si="39"/>
        <v>0</v>
      </c>
      <c r="AT13" s="44">
        <f t="shared" si="40"/>
        <v>0</v>
      </c>
      <c r="AU13" s="44">
        <f t="shared" si="41"/>
        <v>0</v>
      </c>
    </row>
    <row r="14" spans="1:47" ht="15.75" customHeight="1" x14ac:dyDescent="0.25">
      <c r="A14" s="7">
        <v>11</v>
      </c>
      <c r="B14" s="7"/>
      <c r="C14" s="8"/>
      <c r="D14" s="27">
        <v>16</v>
      </c>
      <c r="E14" s="9">
        <v>8</v>
      </c>
      <c r="F14" s="9">
        <v>8</v>
      </c>
      <c r="G14" s="9">
        <v>9</v>
      </c>
      <c r="H14" s="6">
        <v>8</v>
      </c>
      <c r="I14" s="6">
        <v>10</v>
      </c>
      <c r="J14" s="6">
        <v>12</v>
      </c>
      <c r="K14" s="6">
        <v>6</v>
      </c>
      <c r="L14" s="10">
        <f t="shared" si="6"/>
        <v>49</v>
      </c>
      <c r="M14" s="10">
        <f t="shared" si="7"/>
        <v>28</v>
      </c>
      <c r="N14" s="11">
        <f t="shared" si="8"/>
        <v>80</v>
      </c>
      <c r="O14" s="11">
        <f t="shared" si="9"/>
        <v>80</v>
      </c>
      <c r="P14" s="11">
        <f t="shared" si="10"/>
        <v>80</v>
      </c>
      <c r="Q14" s="11">
        <f t="shared" si="11"/>
        <v>90</v>
      </c>
      <c r="R14" s="11">
        <f t="shared" si="12"/>
        <v>80</v>
      </c>
      <c r="S14" s="11">
        <f t="shared" si="13"/>
        <v>100</v>
      </c>
      <c r="T14" s="11">
        <f t="shared" si="14"/>
        <v>60</v>
      </c>
      <c r="U14" s="11">
        <f t="shared" si="15"/>
        <v>60</v>
      </c>
      <c r="V14" s="12">
        <f t="shared" si="16"/>
        <v>85</v>
      </c>
      <c r="W14" s="12">
        <f t="shared" si="17"/>
        <v>80</v>
      </c>
      <c r="X14" s="12">
        <f t="shared" si="18"/>
        <v>80</v>
      </c>
      <c r="Y14" s="12">
        <f t="shared" si="19"/>
        <v>80</v>
      </c>
      <c r="Z14" s="12">
        <f t="shared" si="20"/>
        <v>60</v>
      </c>
      <c r="AA14" s="12">
        <f t="shared" si="21"/>
        <v>80</v>
      </c>
      <c r="AB14" s="12">
        <f t="shared" si="22"/>
        <v>80</v>
      </c>
      <c r="AC14" s="12">
        <f t="shared" si="23"/>
        <v>60</v>
      </c>
      <c r="AD14" s="13">
        <f t="shared" si="24"/>
        <v>76.75</v>
      </c>
      <c r="AE14" s="13">
        <f t="shared" si="25"/>
        <v>3</v>
      </c>
      <c r="AF14" s="13">
        <f t="shared" si="26"/>
        <v>3</v>
      </c>
      <c r="AG14" s="13">
        <f t="shared" si="27"/>
        <v>3</v>
      </c>
      <c r="AH14" s="13">
        <f t="shared" si="28"/>
        <v>3</v>
      </c>
      <c r="AI14" s="13">
        <f t="shared" si="29"/>
        <v>2</v>
      </c>
      <c r="AJ14" s="13">
        <f t="shared" si="30"/>
        <v>3</v>
      </c>
      <c r="AK14" s="13">
        <f t="shared" si="31"/>
        <v>3</v>
      </c>
      <c r="AL14" s="13">
        <f t="shared" si="32"/>
        <v>2</v>
      </c>
      <c r="AM14" s="13">
        <f t="shared" si="33"/>
        <v>3</v>
      </c>
      <c r="AN14" s="13">
        <f t="shared" si="34"/>
        <v>3</v>
      </c>
      <c r="AO14" s="13">
        <f t="shared" si="35"/>
        <v>3</v>
      </c>
      <c r="AP14" s="13">
        <f t="shared" si="36"/>
        <v>3</v>
      </c>
      <c r="AQ14" s="13">
        <f t="shared" si="37"/>
        <v>2</v>
      </c>
      <c r="AR14" s="44">
        <f t="shared" si="38"/>
        <v>77</v>
      </c>
      <c r="AS14" s="44">
        <f t="shared" si="39"/>
        <v>1</v>
      </c>
      <c r="AT14" s="44">
        <f t="shared" si="40"/>
        <v>1</v>
      </c>
      <c r="AU14" s="44">
        <f t="shared" si="41"/>
        <v>0</v>
      </c>
    </row>
    <row r="15" spans="1:47" ht="15.75" customHeight="1" x14ac:dyDescent="0.25">
      <c r="A15" s="7">
        <v>12</v>
      </c>
      <c r="B15" s="7"/>
      <c r="C15" s="8"/>
      <c r="D15" s="27">
        <v>15</v>
      </c>
      <c r="E15" s="9">
        <v>8</v>
      </c>
      <c r="F15" s="9">
        <v>8</v>
      </c>
      <c r="G15" s="9">
        <v>8</v>
      </c>
      <c r="H15" s="6">
        <v>8</v>
      </c>
      <c r="I15" s="6">
        <v>10</v>
      </c>
      <c r="J15" s="6">
        <v>8</v>
      </c>
      <c r="K15" s="6">
        <v>8</v>
      </c>
      <c r="L15" s="10">
        <f t="shared" si="6"/>
        <v>47</v>
      </c>
      <c r="M15" s="10">
        <f t="shared" si="7"/>
        <v>26</v>
      </c>
      <c r="N15" s="11">
        <f t="shared" si="8"/>
        <v>75</v>
      </c>
      <c r="O15" s="11">
        <f t="shared" si="9"/>
        <v>80</v>
      </c>
      <c r="P15" s="11">
        <f t="shared" si="10"/>
        <v>80</v>
      </c>
      <c r="Q15" s="11">
        <f t="shared" si="11"/>
        <v>80</v>
      </c>
      <c r="R15" s="11">
        <f t="shared" si="12"/>
        <v>80</v>
      </c>
      <c r="S15" s="11">
        <f t="shared" si="13"/>
        <v>100</v>
      </c>
      <c r="T15" s="11">
        <f t="shared" si="14"/>
        <v>40</v>
      </c>
      <c r="U15" s="11">
        <f t="shared" si="15"/>
        <v>80</v>
      </c>
      <c r="V15" s="12">
        <f t="shared" si="16"/>
        <v>80</v>
      </c>
      <c r="W15" s="12">
        <f t="shared" si="17"/>
        <v>78.333333333333329</v>
      </c>
      <c r="X15" s="12">
        <f t="shared" si="18"/>
        <v>78.333333333333329</v>
      </c>
      <c r="Y15" s="12">
        <f t="shared" si="19"/>
        <v>80</v>
      </c>
      <c r="Z15" s="12">
        <f t="shared" si="20"/>
        <v>80</v>
      </c>
      <c r="AA15" s="12">
        <f t="shared" si="21"/>
        <v>70</v>
      </c>
      <c r="AB15" s="12">
        <f t="shared" si="22"/>
        <v>70</v>
      </c>
      <c r="AC15" s="12">
        <f t="shared" si="23"/>
        <v>40</v>
      </c>
      <c r="AD15" s="13">
        <f t="shared" si="24"/>
        <v>73.5</v>
      </c>
      <c r="AE15" s="13">
        <f t="shared" si="25"/>
        <v>3</v>
      </c>
      <c r="AF15" s="13">
        <f t="shared" si="26"/>
        <v>2</v>
      </c>
      <c r="AG15" s="13">
        <f t="shared" si="27"/>
        <v>2</v>
      </c>
      <c r="AH15" s="13">
        <f t="shared" si="28"/>
        <v>3</v>
      </c>
      <c r="AI15" s="13">
        <f t="shared" si="29"/>
        <v>3</v>
      </c>
      <c r="AJ15" s="13">
        <f t="shared" si="30"/>
        <v>2</v>
      </c>
      <c r="AK15" s="13">
        <f t="shared" si="31"/>
        <v>2</v>
      </c>
      <c r="AL15" s="13">
        <f t="shared" si="32"/>
        <v>1</v>
      </c>
      <c r="AM15" s="13">
        <f t="shared" si="33"/>
        <v>3</v>
      </c>
      <c r="AN15" s="13">
        <f t="shared" si="34"/>
        <v>2</v>
      </c>
      <c r="AO15" s="13">
        <f t="shared" si="35"/>
        <v>2</v>
      </c>
      <c r="AP15" s="13">
        <f t="shared" si="36"/>
        <v>2</v>
      </c>
      <c r="AQ15" s="13">
        <f t="shared" si="37"/>
        <v>2</v>
      </c>
      <c r="AR15" s="44">
        <f t="shared" si="38"/>
        <v>73</v>
      </c>
      <c r="AS15" s="44">
        <f t="shared" si="39"/>
        <v>1</v>
      </c>
      <c r="AT15" s="44">
        <f t="shared" si="40"/>
        <v>1</v>
      </c>
      <c r="AU15" s="44">
        <f t="shared" si="41"/>
        <v>0</v>
      </c>
    </row>
    <row r="16" spans="1:47" ht="15.75" customHeight="1" x14ac:dyDescent="0.25">
      <c r="A16" s="7">
        <v>13</v>
      </c>
      <c r="B16" s="7"/>
      <c r="C16" s="8"/>
      <c r="D16" s="27">
        <v>17</v>
      </c>
      <c r="E16" s="9">
        <v>9</v>
      </c>
      <c r="F16" s="9">
        <v>8</v>
      </c>
      <c r="G16" s="9">
        <v>8</v>
      </c>
      <c r="H16" s="6">
        <v>8</v>
      </c>
      <c r="I16" s="6">
        <v>10</v>
      </c>
      <c r="J16" s="6">
        <v>11</v>
      </c>
      <c r="K16" s="6">
        <v>8</v>
      </c>
      <c r="L16" s="10">
        <f t="shared" si="6"/>
        <v>50</v>
      </c>
      <c r="M16" s="10">
        <f t="shared" si="7"/>
        <v>29</v>
      </c>
      <c r="N16" s="11">
        <f t="shared" si="8"/>
        <v>85</v>
      </c>
      <c r="O16" s="11">
        <f t="shared" si="9"/>
        <v>90</v>
      </c>
      <c r="P16" s="11">
        <f t="shared" si="10"/>
        <v>80</v>
      </c>
      <c r="Q16" s="11">
        <f t="shared" si="11"/>
        <v>80</v>
      </c>
      <c r="R16" s="11">
        <f t="shared" si="12"/>
        <v>80</v>
      </c>
      <c r="S16" s="11">
        <f t="shared" si="13"/>
        <v>100</v>
      </c>
      <c r="T16" s="11">
        <f t="shared" si="14"/>
        <v>55</v>
      </c>
      <c r="U16" s="11">
        <f t="shared" si="15"/>
        <v>80</v>
      </c>
      <c r="V16" s="12">
        <f t="shared" si="16"/>
        <v>80</v>
      </c>
      <c r="W16" s="12">
        <f t="shared" si="17"/>
        <v>85</v>
      </c>
      <c r="X16" s="12">
        <f t="shared" si="18"/>
        <v>85</v>
      </c>
      <c r="Y16" s="12">
        <f t="shared" si="19"/>
        <v>80</v>
      </c>
      <c r="Z16" s="12">
        <f t="shared" si="20"/>
        <v>80</v>
      </c>
      <c r="AA16" s="12">
        <f t="shared" si="21"/>
        <v>77.5</v>
      </c>
      <c r="AB16" s="12">
        <f t="shared" si="22"/>
        <v>77.5</v>
      </c>
      <c r="AC16" s="12">
        <f t="shared" si="23"/>
        <v>55</v>
      </c>
      <c r="AD16" s="13">
        <f t="shared" si="24"/>
        <v>78.5</v>
      </c>
      <c r="AE16" s="13">
        <f t="shared" si="25"/>
        <v>3</v>
      </c>
      <c r="AF16" s="13">
        <f t="shared" si="26"/>
        <v>3</v>
      </c>
      <c r="AG16" s="13">
        <f t="shared" si="27"/>
        <v>3</v>
      </c>
      <c r="AH16" s="13">
        <f t="shared" si="28"/>
        <v>3</v>
      </c>
      <c r="AI16" s="13">
        <f t="shared" si="29"/>
        <v>3</v>
      </c>
      <c r="AJ16" s="13">
        <f t="shared" si="30"/>
        <v>2</v>
      </c>
      <c r="AK16" s="13">
        <f t="shared" si="31"/>
        <v>2</v>
      </c>
      <c r="AL16" s="13">
        <f t="shared" si="32"/>
        <v>1</v>
      </c>
      <c r="AM16" s="13">
        <f t="shared" si="33"/>
        <v>3</v>
      </c>
      <c r="AN16" s="13">
        <f t="shared" si="34"/>
        <v>3</v>
      </c>
      <c r="AO16" s="13">
        <f t="shared" si="35"/>
        <v>3</v>
      </c>
      <c r="AP16" s="13">
        <f t="shared" si="36"/>
        <v>2</v>
      </c>
      <c r="AQ16" s="13">
        <f t="shared" si="37"/>
        <v>2</v>
      </c>
      <c r="AR16" s="44">
        <f t="shared" si="38"/>
        <v>79</v>
      </c>
      <c r="AS16" s="44">
        <f t="shared" si="39"/>
        <v>1</v>
      </c>
      <c r="AT16" s="44">
        <f t="shared" si="40"/>
        <v>1</v>
      </c>
      <c r="AU16" s="44">
        <f t="shared" si="41"/>
        <v>0</v>
      </c>
    </row>
    <row r="17" spans="1:47" ht="15.75" customHeight="1" x14ac:dyDescent="0.25">
      <c r="A17" s="7">
        <v>14</v>
      </c>
      <c r="B17" s="7"/>
      <c r="C17" s="8"/>
      <c r="D17" s="27">
        <v>12</v>
      </c>
      <c r="E17" s="9">
        <v>5</v>
      </c>
      <c r="F17" s="9">
        <v>5</v>
      </c>
      <c r="G17" s="9">
        <v>5</v>
      </c>
      <c r="H17" s="6">
        <v>5</v>
      </c>
      <c r="I17" s="6">
        <v>4</v>
      </c>
      <c r="J17" s="6">
        <v>4</v>
      </c>
      <c r="K17" s="6">
        <v>8</v>
      </c>
      <c r="L17" s="10">
        <f t="shared" si="6"/>
        <v>32</v>
      </c>
      <c r="M17" s="10">
        <f t="shared" si="7"/>
        <v>16</v>
      </c>
      <c r="N17" s="11">
        <f t="shared" si="8"/>
        <v>60</v>
      </c>
      <c r="O17" s="11">
        <f t="shared" si="9"/>
        <v>50</v>
      </c>
      <c r="P17" s="11">
        <f t="shared" si="10"/>
        <v>50</v>
      </c>
      <c r="Q17" s="11">
        <f t="shared" si="11"/>
        <v>50</v>
      </c>
      <c r="R17" s="11">
        <f t="shared" si="12"/>
        <v>50</v>
      </c>
      <c r="S17" s="11">
        <f t="shared" si="13"/>
        <v>40</v>
      </c>
      <c r="T17" s="11">
        <f t="shared" si="14"/>
        <v>20</v>
      </c>
      <c r="U17" s="11">
        <f t="shared" si="15"/>
        <v>80</v>
      </c>
      <c r="V17" s="12">
        <f t="shared" si="16"/>
        <v>50</v>
      </c>
      <c r="W17" s="12">
        <f t="shared" si="17"/>
        <v>53.333333333333336</v>
      </c>
      <c r="X17" s="12">
        <f t="shared" si="18"/>
        <v>53.333333333333336</v>
      </c>
      <c r="Y17" s="12">
        <f t="shared" si="19"/>
        <v>50</v>
      </c>
      <c r="Z17" s="12">
        <f t="shared" si="20"/>
        <v>80</v>
      </c>
      <c r="AA17" s="12">
        <f t="shared" si="21"/>
        <v>30</v>
      </c>
      <c r="AB17" s="12">
        <f t="shared" si="22"/>
        <v>30</v>
      </c>
      <c r="AC17" s="12">
        <f t="shared" si="23"/>
        <v>20</v>
      </c>
      <c r="AD17" s="13">
        <f t="shared" si="24"/>
        <v>47</v>
      </c>
      <c r="AE17" s="13">
        <f t="shared" si="25"/>
        <v>1</v>
      </c>
      <c r="AF17" s="13">
        <f t="shared" si="26"/>
        <v>1</v>
      </c>
      <c r="AG17" s="13">
        <f t="shared" si="27"/>
        <v>1</v>
      </c>
      <c r="AH17" s="13">
        <f t="shared" si="28"/>
        <v>1</v>
      </c>
      <c r="AI17" s="13">
        <f t="shared" si="29"/>
        <v>3</v>
      </c>
      <c r="AJ17" s="13">
        <f t="shared" si="30"/>
        <v>0</v>
      </c>
      <c r="AK17" s="13">
        <f t="shared" si="31"/>
        <v>0</v>
      </c>
      <c r="AL17" s="13">
        <f t="shared" si="32"/>
        <v>0</v>
      </c>
      <c r="AM17" s="13">
        <f t="shared" si="33"/>
        <v>2</v>
      </c>
      <c r="AN17" s="13">
        <f t="shared" si="34"/>
        <v>1</v>
      </c>
      <c r="AO17" s="13">
        <f t="shared" si="35"/>
        <v>1</v>
      </c>
      <c r="AP17" s="13">
        <f t="shared" si="36"/>
        <v>1</v>
      </c>
      <c r="AQ17" s="13">
        <f t="shared" si="37"/>
        <v>1</v>
      </c>
      <c r="AR17" s="44">
        <f t="shared" si="38"/>
        <v>48</v>
      </c>
      <c r="AS17" s="44">
        <f t="shared" si="39"/>
        <v>0</v>
      </c>
      <c r="AT17" s="44">
        <f t="shared" si="40"/>
        <v>0</v>
      </c>
      <c r="AU17" s="44">
        <f t="shared" si="41"/>
        <v>0</v>
      </c>
    </row>
    <row r="18" spans="1:47" ht="15.75" customHeight="1" x14ac:dyDescent="0.25">
      <c r="A18" s="7">
        <v>15</v>
      </c>
      <c r="B18" s="7"/>
      <c r="C18" s="8"/>
      <c r="D18" s="27">
        <v>16</v>
      </c>
      <c r="E18" s="9">
        <v>8</v>
      </c>
      <c r="F18" s="9">
        <v>8</v>
      </c>
      <c r="G18" s="9">
        <v>8</v>
      </c>
      <c r="H18" s="6">
        <v>8</v>
      </c>
      <c r="I18" s="6">
        <v>4</v>
      </c>
      <c r="J18" s="6">
        <v>20</v>
      </c>
      <c r="K18" s="6">
        <v>7</v>
      </c>
      <c r="L18" s="10">
        <f t="shared" si="6"/>
        <v>48</v>
      </c>
      <c r="M18" s="10">
        <f t="shared" si="7"/>
        <v>31</v>
      </c>
      <c r="N18" s="11">
        <f t="shared" si="8"/>
        <v>80</v>
      </c>
      <c r="O18" s="11">
        <f t="shared" si="9"/>
        <v>80</v>
      </c>
      <c r="P18" s="11">
        <f t="shared" si="10"/>
        <v>80</v>
      </c>
      <c r="Q18" s="11">
        <f t="shared" si="11"/>
        <v>80</v>
      </c>
      <c r="R18" s="11">
        <f t="shared" si="12"/>
        <v>80</v>
      </c>
      <c r="S18" s="11">
        <f t="shared" si="13"/>
        <v>40</v>
      </c>
      <c r="T18" s="11">
        <f t="shared" si="14"/>
        <v>100</v>
      </c>
      <c r="U18" s="11">
        <f t="shared" si="15"/>
        <v>70</v>
      </c>
      <c r="V18" s="12">
        <f t="shared" si="16"/>
        <v>80</v>
      </c>
      <c r="W18" s="12">
        <f t="shared" si="17"/>
        <v>80</v>
      </c>
      <c r="X18" s="12">
        <f t="shared" si="18"/>
        <v>80</v>
      </c>
      <c r="Y18" s="12">
        <f t="shared" si="19"/>
        <v>80</v>
      </c>
      <c r="Z18" s="12">
        <f t="shared" si="20"/>
        <v>70</v>
      </c>
      <c r="AA18" s="12">
        <f t="shared" si="21"/>
        <v>70</v>
      </c>
      <c r="AB18" s="12">
        <f t="shared" si="22"/>
        <v>70</v>
      </c>
      <c r="AC18" s="12">
        <f t="shared" si="23"/>
        <v>100</v>
      </c>
      <c r="AD18" s="13">
        <f t="shared" si="24"/>
        <v>79</v>
      </c>
      <c r="AE18" s="13">
        <f t="shared" si="25"/>
        <v>3</v>
      </c>
      <c r="AF18" s="13">
        <f t="shared" si="26"/>
        <v>3</v>
      </c>
      <c r="AG18" s="13">
        <f t="shared" si="27"/>
        <v>3</v>
      </c>
      <c r="AH18" s="13">
        <f t="shared" si="28"/>
        <v>3</v>
      </c>
      <c r="AI18" s="13">
        <f t="shared" si="29"/>
        <v>2</v>
      </c>
      <c r="AJ18" s="13">
        <f t="shared" si="30"/>
        <v>2</v>
      </c>
      <c r="AK18" s="13">
        <f t="shared" si="31"/>
        <v>2</v>
      </c>
      <c r="AL18" s="13">
        <f t="shared" si="32"/>
        <v>3</v>
      </c>
      <c r="AM18" s="13">
        <f t="shared" si="33"/>
        <v>3</v>
      </c>
      <c r="AN18" s="13">
        <f t="shared" si="34"/>
        <v>3</v>
      </c>
      <c r="AO18" s="13">
        <f t="shared" si="35"/>
        <v>3</v>
      </c>
      <c r="AP18" s="13">
        <f t="shared" si="36"/>
        <v>3</v>
      </c>
      <c r="AQ18" s="13">
        <f t="shared" si="37"/>
        <v>2</v>
      </c>
      <c r="AR18" s="44">
        <f t="shared" si="38"/>
        <v>79</v>
      </c>
      <c r="AS18" s="44">
        <f t="shared" si="39"/>
        <v>1</v>
      </c>
      <c r="AT18" s="44">
        <f t="shared" si="40"/>
        <v>1</v>
      </c>
      <c r="AU18" s="44">
        <f t="shared" si="41"/>
        <v>0</v>
      </c>
    </row>
    <row r="19" spans="1:47" ht="15.75" customHeight="1" x14ac:dyDescent="0.25">
      <c r="A19" s="7">
        <v>16</v>
      </c>
      <c r="B19" s="7"/>
      <c r="C19" s="8"/>
      <c r="D19" s="27">
        <v>19</v>
      </c>
      <c r="E19" s="9">
        <v>9</v>
      </c>
      <c r="F19" s="9">
        <v>9</v>
      </c>
      <c r="G19" s="9">
        <v>10</v>
      </c>
      <c r="H19" s="6">
        <v>10</v>
      </c>
      <c r="I19" s="6">
        <v>10</v>
      </c>
      <c r="J19" s="6">
        <v>20</v>
      </c>
      <c r="K19" s="6">
        <v>9</v>
      </c>
      <c r="L19" s="10">
        <f t="shared" si="6"/>
        <v>57</v>
      </c>
      <c r="M19" s="10">
        <f t="shared" si="7"/>
        <v>39</v>
      </c>
      <c r="N19" s="11">
        <f t="shared" si="8"/>
        <v>95</v>
      </c>
      <c r="O19" s="11">
        <f t="shared" si="9"/>
        <v>90</v>
      </c>
      <c r="P19" s="11">
        <f t="shared" si="10"/>
        <v>90</v>
      </c>
      <c r="Q19" s="11">
        <f t="shared" si="11"/>
        <v>100</v>
      </c>
      <c r="R19" s="11">
        <f t="shared" si="12"/>
        <v>100</v>
      </c>
      <c r="S19" s="11">
        <f t="shared" si="13"/>
        <v>100</v>
      </c>
      <c r="T19" s="11">
        <f t="shared" si="14"/>
        <v>100</v>
      </c>
      <c r="U19" s="11">
        <f t="shared" si="15"/>
        <v>90</v>
      </c>
      <c r="V19" s="12">
        <f t="shared" si="16"/>
        <v>100</v>
      </c>
      <c r="W19" s="12">
        <f t="shared" si="17"/>
        <v>91.666666666666671</v>
      </c>
      <c r="X19" s="12">
        <f t="shared" si="18"/>
        <v>91.666666666666671</v>
      </c>
      <c r="Y19" s="12">
        <f t="shared" si="19"/>
        <v>90</v>
      </c>
      <c r="Z19" s="12">
        <f t="shared" si="20"/>
        <v>90</v>
      </c>
      <c r="AA19" s="12">
        <f t="shared" si="21"/>
        <v>100</v>
      </c>
      <c r="AB19" s="12">
        <f t="shared" si="22"/>
        <v>100</v>
      </c>
      <c r="AC19" s="12">
        <f t="shared" si="23"/>
        <v>100</v>
      </c>
      <c r="AD19" s="13">
        <f t="shared" si="24"/>
        <v>95</v>
      </c>
      <c r="AE19" s="13">
        <f t="shared" si="25"/>
        <v>3</v>
      </c>
      <c r="AF19" s="13">
        <f t="shared" si="26"/>
        <v>3</v>
      </c>
      <c r="AG19" s="13">
        <f t="shared" si="27"/>
        <v>3</v>
      </c>
      <c r="AH19" s="13">
        <f t="shared" si="28"/>
        <v>3</v>
      </c>
      <c r="AI19" s="13">
        <f t="shared" si="29"/>
        <v>3</v>
      </c>
      <c r="AJ19" s="13">
        <f t="shared" si="30"/>
        <v>3</v>
      </c>
      <c r="AK19" s="13">
        <f t="shared" si="31"/>
        <v>3</v>
      </c>
      <c r="AL19" s="13">
        <f t="shared" si="32"/>
        <v>3</v>
      </c>
      <c r="AM19" s="13">
        <f t="shared" si="33"/>
        <v>3</v>
      </c>
      <c r="AN19" s="13">
        <f t="shared" si="34"/>
        <v>3</v>
      </c>
      <c r="AO19" s="13">
        <f t="shared" si="35"/>
        <v>3</v>
      </c>
      <c r="AP19" s="13">
        <f t="shared" si="36"/>
        <v>3</v>
      </c>
      <c r="AQ19" s="13">
        <f t="shared" si="37"/>
        <v>3</v>
      </c>
      <c r="AR19" s="44">
        <f t="shared" si="38"/>
        <v>96</v>
      </c>
      <c r="AS19" s="44">
        <f t="shared" si="39"/>
        <v>1</v>
      </c>
      <c r="AT19" s="44">
        <f t="shared" si="40"/>
        <v>1</v>
      </c>
      <c r="AU19" s="44">
        <f t="shared" si="41"/>
        <v>1</v>
      </c>
    </row>
    <row r="20" spans="1:47" ht="15.75" customHeight="1" x14ac:dyDescent="0.25">
      <c r="A20" s="7">
        <v>17</v>
      </c>
      <c r="B20" s="7"/>
      <c r="C20" s="8"/>
      <c r="D20" s="27">
        <v>15</v>
      </c>
      <c r="E20" s="9">
        <v>7</v>
      </c>
      <c r="F20" s="9">
        <v>7</v>
      </c>
      <c r="G20" s="9">
        <v>8</v>
      </c>
      <c r="H20" s="6">
        <v>8</v>
      </c>
      <c r="I20" s="6">
        <v>10</v>
      </c>
      <c r="J20" s="6">
        <v>6</v>
      </c>
      <c r="K20" s="6">
        <v>8</v>
      </c>
      <c r="L20" s="10">
        <f t="shared" si="6"/>
        <v>45</v>
      </c>
      <c r="M20" s="10">
        <f t="shared" si="7"/>
        <v>24</v>
      </c>
      <c r="N20" s="11">
        <f t="shared" si="8"/>
        <v>75</v>
      </c>
      <c r="O20" s="11">
        <f t="shared" si="9"/>
        <v>70</v>
      </c>
      <c r="P20" s="11">
        <f t="shared" si="10"/>
        <v>70</v>
      </c>
      <c r="Q20" s="11">
        <f t="shared" si="11"/>
        <v>80</v>
      </c>
      <c r="R20" s="11">
        <f t="shared" si="12"/>
        <v>80</v>
      </c>
      <c r="S20" s="11">
        <f t="shared" si="13"/>
        <v>100</v>
      </c>
      <c r="T20" s="11">
        <f t="shared" si="14"/>
        <v>30</v>
      </c>
      <c r="U20" s="11">
        <f t="shared" si="15"/>
        <v>80</v>
      </c>
      <c r="V20" s="12">
        <f t="shared" si="16"/>
        <v>80</v>
      </c>
      <c r="W20" s="12">
        <f t="shared" si="17"/>
        <v>71.666666666666671</v>
      </c>
      <c r="X20" s="12">
        <f t="shared" si="18"/>
        <v>71.666666666666671</v>
      </c>
      <c r="Y20" s="12">
        <f t="shared" si="19"/>
        <v>70</v>
      </c>
      <c r="Z20" s="12">
        <f t="shared" si="20"/>
        <v>80</v>
      </c>
      <c r="AA20" s="12">
        <f t="shared" si="21"/>
        <v>65</v>
      </c>
      <c r="AB20" s="12">
        <f t="shared" si="22"/>
        <v>65</v>
      </c>
      <c r="AC20" s="12">
        <f t="shared" si="23"/>
        <v>30</v>
      </c>
      <c r="AD20" s="13">
        <f t="shared" si="24"/>
        <v>68</v>
      </c>
      <c r="AE20" s="13">
        <f t="shared" si="25"/>
        <v>3</v>
      </c>
      <c r="AF20" s="13">
        <f t="shared" si="26"/>
        <v>2</v>
      </c>
      <c r="AG20" s="13">
        <f t="shared" si="27"/>
        <v>2</v>
      </c>
      <c r="AH20" s="13">
        <f t="shared" si="28"/>
        <v>2</v>
      </c>
      <c r="AI20" s="13">
        <f t="shared" si="29"/>
        <v>3</v>
      </c>
      <c r="AJ20" s="13">
        <f t="shared" si="30"/>
        <v>2</v>
      </c>
      <c r="AK20" s="13">
        <f t="shared" si="31"/>
        <v>2</v>
      </c>
      <c r="AL20" s="13">
        <f t="shared" si="32"/>
        <v>0</v>
      </c>
      <c r="AM20" s="13">
        <f t="shared" si="33"/>
        <v>3</v>
      </c>
      <c r="AN20" s="13">
        <f t="shared" si="34"/>
        <v>2</v>
      </c>
      <c r="AO20" s="13">
        <f t="shared" si="35"/>
        <v>2</v>
      </c>
      <c r="AP20" s="13">
        <f t="shared" si="36"/>
        <v>1</v>
      </c>
      <c r="AQ20" s="13">
        <f t="shared" si="37"/>
        <v>2</v>
      </c>
      <c r="AR20" s="44">
        <f t="shared" si="38"/>
        <v>69</v>
      </c>
      <c r="AS20" s="44">
        <f t="shared" si="39"/>
        <v>1</v>
      </c>
      <c r="AT20" s="44">
        <f t="shared" si="40"/>
        <v>0</v>
      </c>
      <c r="AU20" s="44">
        <f t="shared" si="41"/>
        <v>0</v>
      </c>
    </row>
    <row r="21" spans="1:47" ht="15.75" customHeight="1" x14ac:dyDescent="0.25">
      <c r="A21" s="7">
        <v>18</v>
      </c>
      <c r="B21" s="7"/>
      <c r="C21" s="8"/>
      <c r="D21" s="27">
        <v>17</v>
      </c>
      <c r="E21" s="9">
        <v>9</v>
      </c>
      <c r="F21" s="9">
        <v>8</v>
      </c>
      <c r="G21" s="9">
        <v>9</v>
      </c>
      <c r="H21" s="6">
        <v>9</v>
      </c>
      <c r="I21" s="6">
        <v>10</v>
      </c>
      <c r="J21" s="6">
        <v>16</v>
      </c>
      <c r="K21" s="6">
        <v>9</v>
      </c>
      <c r="L21" s="10">
        <f t="shared" si="6"/>
        <v>52</v>
      </c>
      <c r="M21" s="10">
        <f t="shared" si="7"/>
        <v>35</v>
      </c>
      <c r="N21" s="11">
        <f t="shared" si="8"/>
        <v>85</v>
      </c>
      <c r="O21" s="11">
        <f t="shared" si="9"/>
        <v>90</v>
      </c>
      <c r="P21" s="11">
        <f t="shared" si="10"/>
        <v>80</v>
      </c>
      <c r="Q21" s="11">
        <f t="shared" si="11"/>
        <v>90</v>
      </c>
      <c r="R21" s="11">
        <f t="shared" si="12"/>
        <v>90</v>
      </c>
      <c r="S21" s="11">
        <f t="shared" si="13"/>
        <v>100</v>
      </c>
      <c r="T21" s="11">
        <f t="shared" si="14"/>
        <v>80</v>
      </c>
      <c r="U21" s="11">
        <f t="shared" si="15"/>
        <v>90</v>
      </c>
      <c r="V21" s="12">
        <f t="shared" si="16"/>
        <v>90</v>
      </c>
      <c r="W21" s="12">
        <f t="shared" si="17"/>
        <v>85</v>
      </c>
      <c r="X21" s="12">
        <f t="shared" si="18"/>
        <v>85</v>
      </c>
      <c r="Y21" s="12">
        <f t="shared" si="19"/>
        <v>80</v>
      </c>
      <c r="Z21" s="12">
        <f t="shared" si="20"/>
        <v>90</v>
      </c>
      <c r="AA21" s="12">
        <f t="shared" si="21"/>
        <v>90</v>
      </c>
      <c r="AB21" s="12">
        <f t="shared" si="22"/>
        <v>90</v>
      </c>
      <c r="AC21" s="12">
        <f t="shared" si="23"/>
        <v>80</v>
      </c>
      <c r="AD21" s="13">
        <f t="shared" si="24"/>
        <v>86</v>
      </c>
      <c r="AE21" s="13">
        <f t="shared" si="25"/>
        <v>3</v>
      </c>
      <c r="AF21" s="13">
        <f t="shared" si="26"/>
        <v>3</v>
      </c>
      <c r="AG21" s="13">
        <f t="shared" si="27"/>
        <v>3</v>
      </c>
      <c r="AH21" s="13">
        <f t="shared" si="28"/>
        <v>3</v>
      </c>
      <c r="AI21" s="13">
        <f t="shared" si="29"/>
        <v>3</v>
      </c>
      <c r="AJ21" s="13">
        <f t="shared" si="30"/>
        <v>3</v>
      </c>
      <c r="AK21" s="13">
        <f t="shared" si="31"/>
        <v>3</v>
      </c>
      <c r="AL21" s="13">
        <f t="shared" si="32"/>
        <v>3</v>
      </c>
      <c r="AM21" s="13">
        <f t="shared" si="33"/>
        <v>3</v>
      </c>
      <c r="AN21" s="13">
        <f t="shared" si="34"/>
        <v>3</v>
      </c>
      <c r="AO21" s="13">
        <f t="shared" si="35"/>
        <v>3</v>
      </c>
      <c r="AP21" s="13">
        <f t="shared" si="36"/>
        <v>3</v>
      </c>
      <c r="AQ21" s="13">
        <f t="shared" si="37"/>
        <v>3</v>
      </c>
      <c r="AR21" s="44">
        <f t="shared" si="38"/>
        <v>87</v>
      </c>
      <c r="AS21" s="44">
        <f t="shared" si="39"/>
        <v>1</v>
      </c>
      <c r="AT21" s="44">
        <f t="shared" si="40"/>
        <v>1</v>
      </c>
      <c r="AU21" s="44">
        <f t="shared" si="41"/>
        <v>1</v>
      </c>
    </row>
    <row r="22" spans="1:47" ht="15.75" customHeight="1" x14ac:dyDescent="0.25">
      <c r="A22" s="7">
        <v>19</v>
      </c>
      <c r="B22" s="7"/>
      <c r="C22" s="8"/>
      <c r="D22" s="27">
        <v>17</v>
      </c>
      <c r="E22" s="9">
        <v>9</v>
      </c>
      <c r="F22" s="9">
        <v>8</v>
      </c>
      <c r="G22" s="9">
        <v>9</v>
      </c>
      <c r="H22" s="6">
        <v>9</v>
      </c>
      <c r="I22" s="6">
        <v>10</v>
      </c>
      <c r="J22" s="6">
        <v>16</v>
      </c>
      <c r="K22" s="6">
        <v>7</v>
      </c>
      <c r="L22" s="10">
        <f t="shared" si="6"/>
        <v>52</v>
      </c>
      <c r="M22" s="10">
        <f t="shared" si="7"/>
        <v>33</v>
      </c>
      <c r="N22" s="11">
        <f t="shared" si="8"/>
        <v>85</v>
      </c>
      <c r="O22" s="11">
        <f t="shared" si="9"/>
        <v>90</v>
      </c>
      <c r="P22" s="11">
        <f t="shared" si="10"/>
        <v>80</v>
      </c>
      <c r="Q22" s="11">
        <f t="shared" si="11"/>
        <v>90</v>
      </c>
      <c r="R22" s="11">
        <f t="shared" si="12"/>
        <v>90</v>
      </c>
      <c r="S22" s="11">
        <f t="shared" si="13"/>
        <v>100</v>
      </c>
      <c r="T22" s="11">
        <f t="shared" si="14"/>
        <v>80</v>
      </c>
      <c r="U22" s="11">
        <f t="shared" si="15"/>
        <v>70</v>
      </c>
      <c r="V22" s="12">
        <f t="shared" si="16"/>
        <v>90</v>
      </c>
      <c r="W22" s="12">
        <f t="shared" si="17"/>
        <v>85</v>
      </c>
      <c r="X22" s="12">
        <f t="shared" si="18"/>
        <v>85</v>
      </c>
      <c r="Y22" s="12">
        <f t="shared" si="19"/>
        <v>80</v>
      </c>
      <c r="Z22" s="12">
        <f t="shared" si="20"/>
        <v>70</v>
      </c>
      <c r="AA22" s="12">
        <f t="shared" si="21"/>
        <v>90</v>
      </c>
      <c r="AB22" s="12">
        <f t="shared" si="22"/>
        <v>90</v>
      </c>
      <c r="AC22" s="12">
        <f t="shared" si="23"/>
        <v>80</v>
      </c>
      <c r="AD22" s="13">
        <f t="shared" si="24"/>
        <v>84</v>
      </c>
      <c r="AE22" s="13">
        <f t="shared" si="25"/>
        <v>3</v>
      </c>
      <c r="AF22" s="13">
        <f t="shared" si="26"/>
        <v>3</v>
      </c>
      <c r="AG22" s="13">
        <f t="shared" si="27"/>
        <v>3</v>
      </c>
      <c r="AH22" s="13">
        <f t="shared" si="28"/>
        <v>3</v>
      </c>
      <c r="AI22" s="13">
        <f t="shared" si="29"/>
        <v>2</v>
      </c>
      <c r="AJ22" s="13">
        <f t="shared" si="30"/>
        <v>3</v>
      </c>
      <c r="AK22" s="13">
        <f t="shared" si="31"/>
        <v>3</v>
      </c>
      <c r="AL22" s="13">
        <f t="shared" si="32"/>
        <v>3</v>
      </c>
      <c r="AM22" s="13">
        <f t="shared" si="33"/>
        <v>3</v>
      </c>
      <c r="AN22" s="13">
        <f t="shared" si="34"/>
        <v>3</v>
      </c>
      <c r="AO22" s="13">
        <f t="shared" si="35"/>
        <v>3</v>
      </c>
      <c r="AP22" s="13">
        <f t="shared" si="36"/>
        <v>3</v>
      </c>
      <c r="AQ22" s="13">
        <f t="shared" si="37"/>
        <v>3</v>
      </c>
      <c r="AR22" s="44">
        <f t="shared" si="38"/>
        <v>85</v>
      </c>
      <c r="AS22" s="44">
        <f t="shared" si="39"/>
        <v>1</v>
      </c>
      <c r="AT22" s="44">
        <f t="shared" si="40"/>
        <v>1</v>
      </c>
      <c r="AU22" s="44">
        <f t="shared" si="41"/>
        <v>1</v>
      </c>
    </row>
    <row r="23" spans="1:47" ht="15.75" customHeight="1" x14ac:dyDescent="0.25">
      <c r="A23" s="7">
        <v>20</v>
      </c>
      <c r="B23" s="7"/>
      <c r="C23" s="8"/>
      <c r="D23" s="27">
        <v>16</v>
      </c>
      <c r="E23" s="9">
        <v>9</v>
      </c>
      <c r="F23" s="9">
        <v>8</v>
      </c>
      <c r="G23" s="9">
        <v>8</v>
      </c>
      <c r="H23" s="6">
        <v>8</v>
      </c>
      <c r="I23" s="6">
        <v>10</v>
      </c>
      <c r="J23" s="6">
        <v>13</v>
      </c>
      <c r="K23" s="6">
        <v>8</v>
      </c>
      <c r="L23" s="10">
        <f t="shared" si="6"/>
        <v>49</v>
      </c>
      <c r="M23" s="10">
        <f t="shared" si="7"/>
        <v>31</v>
      </c>
      <c r="N23" s="11">
        <f t="shared" si="8"/>
        <v>80</v>
      </c>
      <c r="O23" s="11">
        <f t="shared" si="9"/>
        <v>90</v>
      </c>
      <c r="P23" s="11">
        <f t="shared" si="10"/>
        <v>80</v>
      </c>
      <c r="Q23" s="11">
        <f t="shared" si="11"/>
        <v>80</v>
      </c>
      <c r="R23" s="11">
        <f t="shared" si="12"/>
        <v>80</v>
      </c>
      <c r="S23" s="11">
        <f t="shared" si="13"/>
        <v>100</v>
      </c>
      <c r="T23" s="11">
        <f t="shared" si="14"/>
        <v>65</v>
      </c>
      <c r="U23" s="11">
        <f t="shared" si="15"/>
        <v>80</v>
      </c>
      <c r="V23" s="12">
        <f t="shared" si="16"/>
        <v>80</v>
      </c>
      <c r="W23" s="12">
        <f t="shared" si="17"/>
        <v>83.333333333333329</v>
      </c>
      <c r="X23" s="12">
        <f t="shared" si="18"/>
        <v>83.333333333333329</v>
      </c>
      <c r="Y23" s="12">
        <f t="shared" si="19"/>
        <v>80</v>
      </c>
      <c r="Z23" s="12">
        <f t="shared" si="20"/>
        <v>80</v>
      </c>
      <c r="AA23" s="12">
        <f t="shared" si="21"/>
        <v>82.5</v>
      </c>
      <c r="AB23" s="12">
        <f t="shared" si="22"/>
        <v>82.5</v>
      </c>
      <c r="AC23" s="12">
        <f t="shared" si="23"/>
        <v>65</v>
      </c>
      <c r="AD23" s="13">
        <f t="shared" si="24"/>
        <v>80</v>
      </c>
      <c r="AE23" s="13">
        <f t="shared" si="25"/>
        <v>3</v>
      </c>
      <c r="AF23" s="13">
        <f t="shared" si="26"/>
        <v>3</v>
      </c>
      <c r="AG23" s="13">
        <f t="shared" si="27"/>
        <v>3</v>
      </c>
      <c r="AH23" s="13">
        <f t="shared" si="28"/>
        <v>3</v>
      </c>
      <c r="AI23" s="13">
        <f t="shared" si="29"/>
        <v>3</v>
      </c>
      <c r="AJ23" s="13">
        <f t="shared" si="30"/>
        <v>3</v>
      </c>
      <c r="AK23" s="13">
        <f t="shared" si="31"/>
        <v>3</v>
      </c>
      <c r="AL23" s="13">
        <f t="shared" si="32"/>
        <v>2</v>
      </c>
      <c r="AM23" s="13">
        <f t="shared" si="33"/>
        <v>3</v>
      </c>
      <c r="AN23" s="13">
        <f t="shared" si="34"/>
        <v>3</v>
      </c>
      <c r="AO23" s="13">
        <f t="shared" si="35"/>
        <v>3</v>
      </c>
      <c r="AP23" s="13">
        <f t="shared" si="36"/>
        <v>3</v>
      </c>
      <c r="AQ23" s="13">
        <f t="shared" si="37"/>
        <v>3</v>
      </c>
      <c r="AR23" s="44">
        <f t="shared" si="38"/>
        <v>80</v>
      </c>
      <c r="AS23" s="44">
        <f t="shared" si="39"/>
        <v>1</v>
      </c>
      <c r="AT23" s="44">
        <f t="shared" si="40"/>
        <v>1</v>
      </c>
      <c r="AU23" s="44">
        <f t="shared" si="41"/>
        <v>0</v>
      </c>
    </row>
    <row r="24" spans="1:47" ht="15.75" customHeight="1" x14ac:dyDescent="0.25">
      <c r="A24" s="7">
        <v>21</v>
      </c>
      <c r="B24" s="7"/>
      <c r="C24" s="8"/>
      <c r="D24" s="27">
        <v>15</v>
      </c>
      <c r="E24" s="9">
        <v>7</v>
      </c>
      <c r="F24" s="9">
        <v>7</v>
      </c>
      <c r="G24" s="9">
        <v>7</v>
      </c>
      <c r="H24" s="6">
        <v>8</v>
      </c>
      <c r="I24" s="6">
        <v>10</v>
      </c>
      <c r="J24" s="6">
        <v>10</v>
      </c>
      <c r="K24" s="6">
        <v>6</v>
      </c>
      <c r="L24" s="10">
        <f t="shared" si="6"/>
        <v>44</v>
      </c>
      <c r="M24" s="10">
        <f t="shared" si="7"/>
        <v>26</v>
      </c>
      <c r="N24" s="11">
        <f t="shared" si="8"/>
        <v>75</v>
      </c>
      <c r="O24" s="11">
        <f t="shared" si="9"/>
        <v>70</v>
      </c>
      <c r="P24" s="11">
        <f t="shared" si="10"/>
        <v>70</v>
      </c>
      <c r="Q24" s="11">
        <f t="shared" si="11"/>
        <v>70</v>
      </c>
      <c r="R24" s="11">
        <f t="shared" si="12"/>
        <v>80</v>
      </c>
      <c r="S24" s="11">
        <f t="shared" si="13"/>
        <v>100</v>
      </c>
      <c r="T24" s="11">
        <f t="shared" si="14"/>
        <v>50</v>
      </c>
      <c r="U24" s="11">
        <f t="shared" si="15"/>
        <v>60</v>
      </c>
      <c r="V24" s="12">
        <f t="shared" si="16"/>
        <v>75</v>
      </c>
      <c r="W24" s="12">
        <f t="shared" si="17"/>
        <v>71.666666666666671</v>
      </c>
      <c r="X24" s="12">
        <f t="shared" si="18"/>
        <v>71.666666666666671</v>
      </c>
      <c r="Y24" s="12">
        <f t="shared" si="19"/>
        <v>70</v>
      </c>
      <c r="Z24" s="12">
        <f t="shared" si="20"/>
        <v>60</v>
      </c>
      <c r="AA24" s="12">
        <f t="shared" si="21"/>
        <v>75</v>
      </c>
      <c r="AB24" s="12">
        <f t="shared" si="22"/>
        <v>75</v>
      </c>
      <c r="AC24" s="12">
        <f t="shared" si="23"/>
        <v>50</v>
      </c>
      <c r="AD24" s="13">
        <f t="shared" si="24"/>
        <v>69.25</v>
      </c>
      <c r="AE24" s="13">
        <f t="shared" si="25"/>
        <v>2</v>
      </c>
      <c r="AF24" s="13">
        <f t="shared" si="26"/>
        <v>2</v>
      </c>
      <c r="AG24" s="13">
        <f t="shared" si="27"/>
        <v>2</v>
      </c>
      <c r="AH24" s="13">
        <f t="shared" si="28"/>
        <v>2</v>
      </c>
      <c r="AI24" s="13">
        <f t="shared" si="29"/>
        <v>2</v>
      </c>
      <c r="AJ24" s="13">
        <f t="shared" si="30"/>
        <v>2</v>
      </c>
      <c r="AK24" s="13">
        <f t="shared" si="31"/>
        <v>2</v>
      </c>
      <c r="AL24" s="13">
        <f t="shared" si="32"/>
        <v>1</v>
      </c>
      <c r="AM24" s="13">
        <f t="shared" si="33"/>
        <v>2</v>
      </c>
      <c r="AN24" s="13">
        <f t="shared" si="34"/>
        <v>2</v>
      </c>
      <c r="AO24" s="13">
        <f t="shared" si="35"/>
        <v>2</v>
      </c>
      <c r="AP24" s="13">
        <f t="shared" si="36"/>
        <v>2</v>
      </c>
      <c r="AQ24" s="13">
        <f t="shared" si="37"/>
        <v>2</v>
      </c>
      <c r="AR24" s="44">
        <f t="shared" si="38"/>
        <v>70</v>
      </c>
      <c r="AS24" s="44">
        <f t="shared" si="39"/>
        <v>1</v>
      </c>
      <c r="AT24" s="44">
        <f t="shared" si="40"/>
        <v>0</v>
      </c>
      <c r="AU24" s="44">
        <f t="shared" si="41"/>
        <v>0</v>
      </c>
    </row>
    <row r="25" spans="1:47" ht="15.75" customHeight="1" x14ac:dyDescent="0.25">
      <c r="A25" s="7">
        <v>22</v>
      </c>
      <c r="B25" s="7"/>
      <c r="C25" s="8"/>
      <c r="D25" s="27">
        <v>10</v>
      </c>
      <c r="E25" s="9">
        <v>4</v>
      </c>
      <c r="F25" s="9">
        <v>4</v>
      </c>
      <c r="G25" s="9">
        <v>5</v>
      </c>
      <c r="H25" s="6">
        <v>5</v>
      </c>
      <c r="I25" s="6">
        <v>5</v>
      </c>
      <c r="J25" s="6">
        <v>4</v>
      </c>
      <c r="K25" s="6">
        <v>7</v>
      </c>
      <c r="L25" s="10">
        <f t="shared" si="6"/>
        <v>28</v>
      </c>
      <c r="M25" s="10">
        <f t="shared" si="7"/>
        <v>16</v>
      </c>
      <c r="N25" s="11">
        <f t="shared" si="8"/>
        <v>50</v>
      </c>
      <c r="O25" s="11">
        <f t="shared" si="9"/>
        <v>40</v>
      </c>
      <c r="P25" s="11">
        <f t="shared" si="10"/>
        <v>40</v>
      </c>
      <c r="Q25" s="11">
        <f t="shared" si="11"/>
        <v>50</v>
      </c>
      <c r="R25" s="11">
        <f t="shared" si="12"/>
        <v>50</v>
      </c>
      <c r="S25" s="11">
        <f t="shared" si="13"/>
        <v>50</v>
      </c>
      <c r="T25" s="11">
        <f t="shared" si="14"/>
        <v>20</v>
      </c>
      <c r="U25" s="11">
        <f t="shared" si="15"/>
        <v>70</v>
      </c>
      <c r="V25" s="12">
        <f t="shared" si="16"/>
        <v>50</v>
      </c>
      <c r="W25" s="12">
        <f t="shared" si="17"/>
        <v>43.333333333333336</v>
      </c>
      <c r="X25" s="12">
        <f t="shared" si="18"/>
        <v>43.333333333333336</v>
      </c>
      <c r="Y25" s="12">
        <f t="shared" si="19"/>
        <v>40</v>
      </c>
      <c r="Z25" s="12">
        <f t="shared" si="20"/>
        <v>70</v>
      </c>
      <c r="AA25" s="12">
        <f t="shared" si="21"/>
        <v>35</v>
      </c>
      <c r="AB25" s="12">
        <f t="shared" si="22"/>
        <v>35</v>
      </c>
      <c r="AC25" s="12">
        <f t="shared" si="23"/>
        <v>20</v>
      </c>
      <c r="AD25" s="13">
        <f t="shared" si="24"/>
        <v>42.5</v>
      </c>
      <c r="AE25" s="13">
        <f t="shared" si="25"/>
        <v>1</v>
      </c>
      <c r="AF25" s="13">
        <f t="shared" si="26"/>
        <v>1</v>
      </c>
      <c r="AG25" s="13">
        <f t="shared" si="27"/>
        <v>1</v>
      </c>
      <c r="AH25" s="13">
        <f t="shared" si="28"/>
        <v>1</v>
      </c>
      <c r="AI25" s="13">
        <f t="shared" si="29"/>
        <v>2</v>
      </c>
      <c r="AJ25" s="13">
        <f t="shared" si="30"/>
        <v>0</v>
      </c>
      <c r="AK25" s="13">
        <f t="shared" si="31"/>
        <v>0</v>
      </c>
      <c r="AL25" s="13">
        <f t="shared" si="32"/>
        <v>0</v>
      </c>
      <c r="AM25" s="13">
        <f t="shared" si="33"/>
        <v>1</v>
      </c>
      <c r="AN25" s="13">
        <f t="shared" si="34"/>
        <v>1</v>
      </c>
      <c r="AO25" s="13">
        <f t="shared" si="35"/>
        <v>1</v>
      </c>
      <c r="AP25" s="13">
        <f t="shared" si="36"/>
        <v>1</v>
      </c>
      <c r="AQ25" s="13">
        <f t="shared" si="37"/>
        <v>1</v>
      </c>
      <c r="AR25" s="44">
        <f t="shared" si="38"/>
        <v>44</v>
      </c>
      <c r="AS25" s="44">
        <f t="shared" si="39"/>
        <v>0</v>
      </c>
      <c r="AT25" s="44">
        <f t="shared" si="40"/>
        <v>0</v>
      </c>
      <c r="AU25" s="44">
        <f t="shared" si="41"/>
        <v>0</v>
      </c>
    </row>
    <row r="26" spans="1:47" ht="15.75" customHeight="1" x14ac:dyDescent="0.25">
      <c r="A26" s="7">
        <v>23</v>
      </c>
      <c r="B26" s="7"/>
      <c r="C26" s="8"/>
      <c r="D26" s="27">
        <v>15</v>
      </c>
      <c r="E26" s="9">
        <v>7</v>
      </c>
      <c r="F26" s="9">
        <v>7</v>
      </c>
      <c r="G26" s="9">
        <v>8</v>
      </c>
      <c r="H26" s="6">
        <v>8</v>
      </c>
      <c r="I26" s="6">
        <v>10</v>
      </c>
      <c r="J26" s="6">
        <v>10</v>
      </c>
      <c r="K26" s="6">
        <v>6</v>
      </c>
      <c r="L26" s="10">
        <f t="shared" si="6"/>
        <v>45</v>
      </c>
      <c r="M26" s="10">
        <f t="shared" si="7"/>
        <v>26</v>
      </c>
      <c r="N26" s="11">
        <f t="shared" si="8"/>
        <v>75</v>
      </c>
      <c r="O26" s="11">
        <f t="shared" si="9"/>
        <v>70</v>
      </c>
      <c r="P26" s="11">
        <f t="shared" si="10"/>
        <v>70</v>
      </c>
      <c r="Q26" s="11">
        <f t="shared" si="11"/>
        <v>80</v>
      </c>
      <c r="R26" s="11">
        <f t="shared" si="12"/>
        <v>80</v>
      </c>
      <c r="S26" s="11">
        <f t="shared" si="13"/>
        <v>100</v>
      </c>
      <c r="T26" s="11">
        <f t="shared" si="14"/>
        <v>50</v>
      </c>
      <c r="U26" s="11">
        <f t="shared" si="15"/>
        <v>60</v>
      </c>
      <c r="V26" s="12">
        <f t="shared" si="16"/>
        <v>80</v>
      </c>
      <c r="W26" s="12">
        <f t="shared" si="17"/>
        <v>71.666666666666671</v>
      </c>
      <c r="X26" s="12">
        <f t="shared" si="18"/>
        <v>71.666666666666671</v>
      </c>
      <c r="Y26" s="12">
        <f t="shared" si="19"/>
        <v>70</v>
      </c>
      <c r="Z26" s="12">
        <f t="shared" si="20"/>
        <v>60</v>
      </c>
      <c r="AA26" s="12">
        <f t="shared" si="21"/>
        <v>75</v>
      </c>
      <c r="AB26" s="12">
        <f t="shared" si="22"/>
        <v>75</v>
      </c>
      <c r="AC26" s="12">
        <f t="shared" si="23"/>
        <v>50</v>
      </c>
      <c r="AD26" s="13">
        <f t="shared" si="24"/>
        <v>70</v>
      </c>
      <c r="AE26" s="13">
        <f t="shared" si="25"/>
        <v>3</v>
      </c>
      <c r="AF26" s="13">
        <f t="shared" si="26"/>
        <v>2</v>
      </c>
      <c r="AG26" s="13">
        <f t="shared" si="27"/>
        <v>2</v>
      </c>
      <c r="AH26" s="13">
        <f t="shared" si="28"/>
        <v>2</v>
      </c>
      <c r="AI26" s="13">
        <f t="shared" si="29"/>
        <v>2</v>
      </c>
      <c r="AJ26" s="13">
        <f t="shared" si="30"/>
        <v>2</v>
      </c>
      <c r="AK26" s="13">
        <f t="shared" si="31"/>
        <v>2</v>
      </c>
      <c r="AL26" s="13">
        <f t="shared" si="32"/>
        <v>1</v>
      </c>
      <c r="AM26" s="13">
        <f t="shared" si="33"/>
        <v>3</v>
      </c>
      <c r="AN26" s="13">
        <f t="shared" si="34"/>
        <v>2</v>
      </c>
      <c r="AO26" s="13">
        <f t="shared" si="35"/>
        <v>2</v>
      </c>
      <c r="AP26" s="13">
        <f t="shared" si="36"/>
        <v>2</v>
      </c>
      <c r="AQ26" s="13">
        <f t="shared" si="37"/>
        <v>2</v>
      </c>
      <c r="AR26" s="44">
        <f t="shared" si="38"/>
        <v>71</v>
      </c>
      <c r="AS26" s="44">
        <f t="shared" si="39"/>
        <v>1</v>
      </c>
      <c r="AT26" s="44">
        <f t="shared" si="40"/>
        <v>1</v>
      </c>
      <c r="AU26" s="44">
        <f t="shared" si="41"/>
        <v>0</v>
      </c>
    </row>
    <row r="27" spans="1:47" ht="15.75" customHeight="1" x14ac:dyDescent="0.25">
      <c r="A27" s="7">
        <v>24</v>
      </c>
      <c r="B27" s="7"/>
      <c r="C27" s="8"/>
      <c r="D27" s="27">
        <v>16</v>
      </c>
      <c r="E27" s="9">
        <v>9</v>
      </c>
      <c r="F27" s="9">
        <v>8</v>
      </c>
      <c r="G27" s="9">
        <v>8</v>
      </c>
      <c r="H27" s="6">
        <v>8</v>
      </c>
      <c r="I27" s="6">
        <v>10</v>
      </c>
      <c r="J27" s="6">
        <v>8</v>
      </c>
      <c r="K27" s="6">
        <v>9</v>
      </c>
      <c r="L27" s="10">
        <f t="shared" si="6"/>
        <v>49</v>
      </c>
      <c r="M27" s="10">
        <f t="shared" si="7"/>
        <v>27</v>
      </c>
      <c r="N27" s="11">
        <f t="shared" si="8"/>
        <v>80</v>
      </c>
      <c r="O27" s="11">
        <f t="shared" si="9"/>
        <v>90</v>
      </c>
      <c r="P27" s="11">
        <f t="shared" si="10"/>
        <v>80</v>
      </c>
      <c r="Q27" s="11">
        <f t="shared" si="11"/>
        <v>80</v>
      </c>
      <c r="R27" s="11">
        <f t="shared" si="12"/>
        <v>80</v>
      </c>
      <c r="S27" s="11">
        <f t="shared" si="13"/>
        <v>100</v>
      </c>
      <c r="T27" s="11">
        <f t="shared" si="14"/>
        <v>40</v>
      </c>
      <c r="U27" s="11">
        <f t="shared" si="15"/>
        <v>90</v>
      </c>
      <c r="V27" s="12">
        <f t="shared" si="16"/>
        <v>80</v>
      </c>
      <c r="W27" s="12">
        <f t="shared" si="17"/>
        <v>83.333333333333329</v>
      </c>
      <c r="X27" s="12">
        <f t="shared" si="18"/>
        <v>83.333333333333329</v>
      </c>
      <c r="Y27" s="12">
        <f t="shared" si="19"/>
        <v>80</v>
      </c>
      <c r="Z27" s="12">
        <f t="shared" si="20"/>
        <v>90</v>
      </c>
      <c r="AA27" s="12">
        <f t="shared" si="21"/>
        <v>70</v>
      </c>
      <c r="AB27" s="12">
        <f t="shared" si="22"/>
        <v>70</v>
      </c>
      <c r="AC27" s="12">
        <f t="shared" si="23"/>
        <v>40</v>
      </c>
      <c r="AD27" s="13">
        <f t="shared" si="24"/>
        <v>76</v>
      </c>
      <c r="AE27" s="13">
        <f t="shared" si="25"/>
        <v>3</v>
      </c>
      <c r="AF27" s="13">
        <f t="shared" si="26"/>
        <v>3</v>
      </c>
      <c r="AG27" s="13">
        <f t="shared" si="27"/>
        <v>3</v>
      </c>
      <c r="AH27" s="13">
        <f t="shared" si="28"/>
        <v>3</v>
      </c>
      <c r="AI27" s="13">
        <f t="shared" si="29"/>
        <v>3</v>
      </c>
      <c r="AJ27" s="13">
        <f t="shared" si="30"/>
        <v>2</v>
      </c>
      <c r="AK27" s="13">
        <f t="shared" si="31"/>
        <v>2</v>
      </c>
      <c r="AL27" s="13">
        <f t="shared" si="32"/>
        <v>1</v>
      </c>
      <c r="AM27" s="13">
        <f t="shared" si="33"/>
        <v>3</v>
      </c>
      <c r="AN27" s="13">
        <f t="shared" si="34"/>
        <v>3</v>
      </c>
      <c r="AO27" s="13">
        <f t="shared" si="35"/>
        <v>3</v>
      </c>
      <c r="AP27" s="13">
        <f t="shared" si="36"/>
        <v>2</v>
      </c>
      <c r="AQ27" s="13">
        <f t="shared" si="37"/>
        <v>2</v>
      </c>
      <c r="AR27" s="44">
        <f t="shared" si="38"/>
        <v>76</v>
      </c>
      <c r="AS27" s="44">
        <f t="shared" si="39"/>
        <v>1</v>
      </c>
      <c r="AT27" s="44">
        <f t="shared" si="40"/>
        <v>1</v>
      </c>
      <c r="AU27" s="44">
        <f t="shared" si="41"/>
        <v>0</v>
      </c>
    </row>
    <row r="28" spans="1:47" ht="15.75" customHeight="1" x14ac:dyDescent="0.25">
      <c r="A28" s="7">
        <v>25</v>
      </c>
      <c r="B28" s="7"/>
      <c r="C28" s="8"/>
      <c r="D28" s="27">
        <v>14</v>
      </c>
      <c r="E28" s="9">
        <v>7</v>
      </c>
      <c r="F28" s="9">
        <v>7</v>
      </c>
      <c r="G28" s="9">
        <v>7</v>
      </c>
      <c r="H28" s="6">
        <v>7</v>
      </c>
      <c r="I28" s="6">
        <v>7</v>
      </c>
      <c r="J28" s="6">
        <v>2</v>
      </c>
      <c r="K28" s="6">
        <v>8</v>
      </c>
      <c r="L28" s="10">
        <f t="shared" si="6"/>
        <v>42</v>
      </c>
      <c r="M28" s="10">
        <f t="shared" si="7"/>
        <v>17</v>
      </c>
      <c r="N28" s="11">
        <f t="shared" si="8"/>
        <v>70</v>
      </c>
      <c r="O28" s="11">
        <f t="shared" si="9"/>
        <v>70</v>
      </c>
      <c r="P28" s="11">
        <f t="shared" si="10"/>
        <v>70</v>
      </c>
      <c r="Q28" s="11">
        <f t="shared" si="11"/>
        <v>70</v>
      </c>
      <c r="R28" s="11">
        <f t="shared" si="12"/>
        <v>70</v>
      </c>
      <c r="S28" s="11">
        <f t="shared" si="13"/>
        <v>70</v>
      </c>
      <c r="T28" s="11">
        <f t="shared" si="14"/>
        <v>10</v>
      </c>
      <c r="U28" s="11">
        <f t="shared" si="15"/>
        <v>80</v>
      </c>
      <c r="V28" s="12">
        <f t="shared" si="16"/>
        <v>70</v>
      </c>
      <c r="W28" s="12">
        <f t="shared" si="17"/>
        <v>70</v>
      </c>
      <c r="X28" s="12">
        <f t="shared" si="18"/>
        <v>70</v>
      </c>
      <c r="Y28" s="12">
        <f t="shared" si="19"/>
        <v>70</v>
      </c>
      <c r="Z28" s="12">
        <f t="shared" si="20"/>
        <v>80</v>
      </c>
      <c r="AA28" s="12">
        <f t="shared" si="21"/>
        <v>40</v>
      </c>
      <c r="AB28" s="12">
        <f t="shared" si="22"/>
        <v>40</v>
      </c>
      <c r="AC28" s="12">
        <f t="shared" si="23"/>
        <v>10</v>
      </c>
      <c r="AD28" s="13">
        <f t="shared" si="24"/>
        <v>59</v>
      </c>
      <c r="AE28" s="13">
        <f t="shared" si="25"/>
        <v>2</v>
      </c>
      <c r="AF28" s="13">
        <f t="shared" si="26"/>
        <v>2</v>
      </c>
      <c r="AG28" s="13">
        <f t="shared" si="27"/>
        <v>2</v>
      </c>
      <c r="AH28" s="13">
        <f t="shared" si="28"/>
        <v>2</v>
      </c>
      <c r="AI28" s="13">
        <f t="shared" si="29"/>
        <v>3</v>
      </c>
      <c r="AJ28" s="13">
        <f t="shared" si="30"/>
        <v>1</v>
      </c>
      <c r="AK28" s="13">
        <f t="shared" si="31"/>
        <v>1</v>
      </c>
      <c r="AL28" s="13">
        <f t="shared" si="32"/>
        <v>0</v>
      </c>
      <c r="AM28" s="13">
        <f t="shared" si="33"/>
        <v>2</v>
      </c>
      <c r="AN28" s="13">
        <f t="shared" si="34"/>
        <v>2</v>
      </c>
      <c r="AO28" s="13">
        <f t="shared" si="35"/>
        <v>2</v>
      </c>
      <c r="AP28" s="13">
        <f t="shared" si="36"/>
        <v>1</v>
      </c>
      <c r="AQ28" s="13">
        <f t="shared" si="37"/>
        <v>1</v>
      </c>
      <c r="AR28" s="44">
        <f t="shared" si="38"/>
        <v>59</v>
      </c>
      <c r="AS28" s="44">
        <f t="shared" si="39"/>
        <v>0</v>
      </c>
      <c r="AT28" s="44">
        <f t="shared" si="40"/>
        <v>0</v>
      </c>
      <c r="AU28" s="44">
        <f t="shared" si="41"/>
        <v>0</v>
      </c>
    </row>
    <row r="29" spans="1:47" ht="15.75" customHeight="1" x14ac:dyDescent="0.25">
      <c r="A29" s="7">
        <v>26</v>
      </c>
      <c r="B29" s="7"/>
      <c r="C29" s="8"/>
      <c r="D29" s="27">
        <v>12</v>
      </c>
      <c r="E29" s="9">
        <v>6</v>
      </c>
      <c r="F29" s="9">
        <v>6</v>
      </c>
      <c r="G29" s="9">
        <v>7</v>
      </c>
      <c r="H29" s="6">
        <v>7</v>
      </c>
      <c r="I29" s="6">
        <v>6</v>
      </c>
      <c r="J29" s="6">
        <v>2</v>
      </c>
      <c r="K29" s="6">
        <v>8</v>
      </c>
      <c r="L29" s="10">
        <f t="shared" si="6"/>
        <v>38</v>
      </c>
      <c r="M29" s="10">
        <f t="shared" si="7"/>
        <v>16</v>
      </c>
      <c r="N29" s="11">
        <f t="shared" si="8"/>
        <v>60</v>
      </c>
      <c r="O29" s="11">
        <f t="shared" si="9"/>
        <v>60</v>
      </c>
      <c r="P29" s="11">
        <f t="shared" si="10"/>
        <v>60</v>
      </c>
      <c r="Q29" s="11">
        <f t="shared" si="11"/>
        <v>70</v>
      </c>
      <c r="R29" s="11">
        <f t="shared" si="12"/>
        <v>70</v>
      </c>
      <c r="S29" s="11">
        <f t="shared" si="13"/>
        <v>60</v>
      </c>
      <c r="T29" s="11">
        <f t="shared" si="14"/>
        <v>10</v>
      </c>
      <c r="U29" s="11">
        <f t="shared" si="15"/>
        <v>80</v>
      </c>
      <c r="V29" s="12">
        <f t="shared" si="16"/>
        <v>70</v>
      </c>
      <c r="W29" s="12">
        <f t="shared" si="17"/>
        <v>60</v>
      </c>
      <c r="X29" s="12">
        <f t="shared" si="18"/>
        <v>60</v>
      </c>
      <c r="Y29" s="12">
        <f t="shared" si="19"/>
        <v>60</v>
      </c>
      <c r="Z29" s="12">
        <f t="shared" si="20"/>
        <v>80</v>
      </c>
      <c r="AA29" s="12">
        <f t="shared" si="21"/>
        <v>35</v>
      </c>
      <c r="AB29" s="12">
        <f t="shared" si="22"/>
        <v>35</v>
      </c>
      <c r="AC29" s="12">
        <f t="shared" si="23"/>
        <v>10</v>
      </c>
      <c r="AD29" s="13">
        <f t="shared" si="24"/>
        <v>53.5</v>
      </c>
      <c r="AE29" s="13">
        <f t="shared" si="25"/>
        <v>2</v>
      </c>
      <c r="AF29" s="13">
        <f t="shared" si="26"/>
        <v>2</v>
      </c>
      <c r="AG29" s="13">
        <f t="shared" si="27"/>
        <v>2</v>
      </c>
      <c r="AH29" s="13">
        <f t="shared" si="28"/>
        <v>2</v>
      </c>
      <c r="AI29" s="13">
        <f t="shared" si="29"/>
        <v>3</v>
      </c>
      <c r="AJ29" s="13">
        <f t="shared" si="30"/>
        <v>0</v>
      </c>
      <c r="AK29" s="13">
        <f t="shared" si="31"/>
        <v>0</v>
      </c>
      <c r="AL29" s="13">
        <f t="shared" si="32"/>
        <v>0</v>
      </c>
      <c r="AM29" s="13">
        <f t="shared" si="33"/>
        <v>2</v>
      </c>
      <c r="AN29" s="13">
        <f t="shared" si="34"/>
        <v>1</v>
      </c>
      <c r="AO29" s="13">
        <f t="shared" si="35"/>
        <v>1</v>
      </c>
      <c r="AP29" s="13">
        <f t="shared" si="36"/>
        <v>1</v>
      </c>
      <c r="AQ29" s="13">
        <f t="shared" si="37"/>
        <v>1</v>
      </c>
      <c r="AR29" s="44">
        <f t="shared" si="38"/>
        <v>54</v>
      </c>
      <c r="AS29" s="44">
        <f t="shared" si="39"/>
        <v>0</v>
      </c>
      <c r="AT29" s="44">
        <f t="shared" si="40"/>
        <v>0</v>
      </c>
      <c r="AU29" s="44">
        <f t="shared" si="41"/>
        <v>0</v>
      </c>
    </row>
    <row r="30" spans="1:47" ht="15.75" customHeight="1" x14ac:dyDescent="0.25">
      <c r="A30" s="7">
        <v>27</v>
      </c>
      <c r="B30" s="7"/>
      <c r="C30" s="8"/>
      <c r="D30" s="27">
        <v>14</v>
      </c>
      <c r="E30" s="9">
        <v>7</v>
      </c>
      <c r="F30" s="9">
        <v>7</v>
      </c>
      <c r="G30" s="9">
        <v>8</v>
      </c>
      <c r="H30" s="6">
        <v>7</v>
      </c>
      <c r="I30" s="6">
        <v>4</v>
      </c>
      <c r="J30" s="6">
        <v>4</v>
      </c>
      <c r="K30" s="6">
        <v>8</v>
      </c>
      <c r="L30" s="10">
        <f t="shared" si="6"/>
        <v>43</v>
      </c>
      <c r="M30" s="10">
        <f t="shared" si="7"/>
        <v>16</v>
      </c>
      <c r="N30" s="11">
        <f t="shared" si="8"/>
        <v>70</v>
      </c>
      <c r="O30" s="11">
        <f t="shared" si="9"/>
        <v>70</v>
      </c>
      <c r="P30" s="11">
        <f t="shared" si="10"/>
        <v>70</v>
      </c>
      <c r="Q30" s="11">
        <f t="shared" si="11"/>
        <v>80</v>
      </c>
      <c r="R30" s="11">
        <f t="shared" si="12"/>
        <v>70</v>
      </c>
      <c r="S30" s="11">
        <f t="shared" si="13"/>
        <v>40</v>
      </c>
      <c r="T30" s="11">
        <f t="shared" si="14"/>
        <v>20</v>
      </c>
      <c r="U30" s="11">
        <f t="shared" si="15"/>
        <v>80</v>
      </c>
      <c r="V30" s="12">
        <f t="shared" si="16"/>
        <v>75</v>
      </c>
      <c r="W30" s="12">
        <f t="shared" si="17"/>
        <v>70</v>
      </c>
      <c r="X30" s="12">
        <f t="shared" si="18"/>
        <v>70</v>
      </c>
      <c r="Y30" s="12">
        <f t="shared" si="19"/>
        <v>70</v>
      </c>
      <c r="Z30" s="12">
        <f t="shared" si="20"/>
        <v>80</v>
      </c>
      <c r="AA30" s="12">
        <f t="shared" si="21"/>
        <v>30</v>
      </c>
      <c r="AB30" s="12">
        <f t="shared" si="22"/>
        <v>30</v>
      </c>
      <c r="AC30" s="12">
        <f t="shared" si="23"/>
        <v>20</v>
      </c>
      <c r="AD30" s="13">
        <f t="shared" si="24"/>
        <v>58.75</v>
      </c>
      <c r="AE30" s="13">
        <f t="shared" si="25"/>
        <v>2</v>
      </c>
      <c r="AF30" s="13">
        <f t="shared" si="26"/>
        <v>2</v>
      </c>
      <c r="AG30" s="13">
        <f t="shared" si="27"/>
        <v>2</v>
      </c>
      <c r="AH30" s="13">
        <f t="shared" si="28"/>
        <v>2</v>
      </c>
      <c r="AI30" s="13">
        <f t="shared" si="29"/>
        <v>3</v>
      </c>
      <c r="AJ30" s="13">
        <f t="shared" si="30"/>
        <v>0</v>
      </c>
      <c r="AK30" s="13">
        <f t="shared" si="31"/>
        <v>0</v>
      </c>
      <c r="AL30" s="13">
        <f t="shared" si="32"/>
        <v>0</v>
      </c>
      <c r="AM30" s="13">
        <f t="shared" si="33"/>
        <v>2</v>
      </c>
      <c r="AN30" s="13">
        <f t="shared" si="34"/>
        <v>1</v>
      </c>
      <c r="AO30" s="13">
        <f t="shared" si="35"/>
        <v>1</v>
      </c>
      <c r="AP30" s="13">
        <f t="shared" si="36"/>
        <v>1</v>
      </c>
      <c r="AQ30" s="13">
        <f t="shared" si="37"/>
        <v>1</v>
      </c>
      <c r="AR30" s="44">
        <f t="shared" si="38"/>
        <v>59</v>
      </c>
      <c r="AS30" s="44">
        <f t="shared" si="39"/>
        <v>0</v>
      </c>
      <c r="AT30" s="44">
        <f t="shared" si="40"/>
        <v>0</v>
      </c>
      <c r="AU30" s="44">
        <f t="shared" si="41"/>
        <v>0</v>
      </c>
    </row>
    <row r="31" spans="1:47" ht="15.75" customHeight="1" x14ac:dyDescent="0.25">
      <c r="A31" s="7">
        <v>28</v>
      </c>
      <c r="B31" s="7"/>
      <c r="C31" s="8"/>
      <c r="D31" s="27">
        <v>15</v>
      </c>
      <c r="E31" s="9">
        <v>7</v>
      </c>
      <c r="F31" s="9">
        <v>7</v>
      </c>
      <c r="G31" s="9">
        <v>8</v>
      </c>
      <c r="H31" s="6">
        <v>8</v>
      </c>
      <c r="I31" s="6">
        <v>10</v>
      </c>
      <c r="J31" s="6">
        <v>8</v>
      </c>
      <c r="K31" s="6">
        <v>8</v>
      </c>
      <c r="L31" s="10">
        <f t="shared" si="6"/>
        <v>45</v>
      </c>
      <c r="M31" s="10">
        <f t="shared" si="7"/>
        <v>26</v>
      </c>
      <c r="N31" s="11">
        <f t="shared" si="8"/>
        <v>75</v>
      </c>
      <c r="O31" s="11">
        <f t="shared" si="9"/>
        <v>70</v>
      </c>
      <c r="P31" s="11">
        <f t="shared" si="10"/>
        <v>70</v>
      </c>
      <c r="Q31" s="11">
        <f t="shared" si="11"/>
        <v>80</v>
      </c>
      <c r="R31" s="11">
        <f t="shared" si="12"/>
        <v>80</v>
      </c>
      <c r="S31" s="11">
        <f t="shared" si="13"/>
        <v>100</v>
      </c>
      <c r="T31" s="11">
        <f t="shared" si="14"/>
        <v>40</v>
      </c>
      <c r="U31" s="11">
        <f t="shared" si="15"/>
        <v>80</v>
      </c>
      <c r="V31" s="12">
        <f t="shared" si="16"/>
        <v>80</v>
      </c>
      <c r="W31" s="12">
        <f t="shared" si="17"/>
        <v>71.666666666666671</v>
      </c>
      <c r="X31" s="12">
        <f t="shared" si="18"/>
        <v>71.666666666666671</v>
      </c>
      <c r="Y31" s="12">
        <f t="shared" si="19"/>
        <v>70</v>
      </c>
      <c r="Z31" s="12">
        <f t="shared" si="20"/>
        <v>80</v>
      </c>
      <c r="AA31" s="12">
        <f t="shared" si="21"/>
        <v>70</v>
      </c>
      <c r="AB31" s="12">
        <f t="shared" si="22"/>
        <v>70</v>
      </c>
      <c r="AC31" s="12">
        <f t="shared" si="23"/>
        <v>40</v>
      </c>
      <c r="AD31" s="13">
        <f t="shared" si="24"/>
        <v>70</v>
      </c>
      <c r="AE31" s="13">
        <f t="shared" si="25"/>
        <v>3</v>
      </c>
      <c r="AF31" s="13">
        <f t="shared" si="26"/>
        <v>2</v>
      </c>
      <c r="AG31" s="13">
        <f t="shared" si="27"/>
        <v>2</v>
      </c>
      <c r="AH31" s="13">
        <f t="shared" si="28"/>
        <v>2</v>
      </c>
      <c r="AI31" s="13">
        <f t="shared" si="29"/>
        <v>3</v>
      </c>
      <c r="AJ31" s="13">
        <f t="shared" si="30"/>
        <v>2</v>
      </c>
      <c r="AK31" s="13">
        <f t="shared" si="31"/>
        <v>2</v>
      </c>
      <c r="AL31" s="13">
        <f t="shared" si="32"/>
        <v>1</v>
      </c>
      <c r="AM31" s="13">
        <f t="shared" si="33"/>
        <v>3</v>
      </c>
      <c r="AN31" s="13">
        <f t="shared" si="34"/>
        <v>2</v>
      </c>
      <c r="AO31" s="13">
        <f t="shared" si="35"/>
        <v>2</v>
      </c>
      <c r="AP31" s="13">
        <f t="shared" si="36"/>
        <v>2</v>
      </c>
      <c r="AQ31" s="13">
        <f t="shared" si="37"/>
        <v>2</v>
      </c>
      <c r="AR31" s="44">
        <f t="shared" si="38"/>
        <v>71</v>
      </c>
      <c r="AS31" s="44">
        <f t="shared" si="39"/>
        <v>1</v>
      </c>
      <c r="AT31" s="44">
        <f t="shared" si="40"/>
        <v>1</v>
      </c>
      <c r="AU31" s="44">
        <f t="shared" si="41"/>
        <v>0</v>
      </c>
    </row>
    <row r="32" spans="1:47" ht="15.75" customHeight="1" x14ac:dyDescent="0.25">
      <c r="A32" s="7">
        <v>29</v>
      </c>
      <c r="B32" s="7"/>
      <c r="C32" s="8"/>
      <c r="D32" s="27">
        <v>18</v>
      </c>
      <c r="E32" s="9">
        <v>9</v>
      </c>
      <c r="F32" s="9">
        <v>9</v>
      </c>
      <c r="G32" s="9">
        <v>9</v>
      </c>
      <c r="H32" s="6">
        <v>9</v>
      </c>
      <c r="I32" s="6">
        <v>10</v>
      </c>
      <c r="J32" s="6">
        <v>8</v>
      </c>
      <c r="K32" s="6">
        <v>9</v>
      </c>
      <c r="L32" s="10">
        <f t="shared" si="6"/>
        <v>54</v>
      </c>
      <c r="M32" s="10">
        <f t="shared" si="7"/>
        <v>27</v>
      </c>
      <c r="N32" s="11">
        <f t="shared" si="8"/>
        <v>90</v>
      </c>
      <c r="O32" s="11">
        <f t="shared" si="9"/>
        <v>90</v>
      </c>
      <c r="P32" s="11">
        <f t="shared" si="10"/>
        <v>90</v>
      </c>
      <c r="Q32" s="11">
        <f t="shared" si="11"/>
        <v>90</v>
      </c>
      <c r="R32" s="11">
        <f t="shared" si="12"/>
        <v>90</v>
      </c>
      <c r="S32" s="11">
        <f t="shared" si="13"/>
        <v>100</v>
      </c>
      <c r="T32" s="11">
        <f t="shared" si="14"/>
        <v>40</v>
      </c>
      <c r="U32" s="11">
        <f t="shared" si="15"/>
        <v>90</v>
      </c>
      <c r="V32" s="12">
        <f t="shared" si="16"/>
        <v>90</v>
      </c>
      <c r="W32" s="12">
        <f t="shared" si="17"/>
        <v>90</v>
      </c>
      <c r="X32" s="12">
        <f t="shared" si="18"/>
        <v>90</v>
      </c>
      <c r="Y32" s="12">
        <f t="shared" si="19"/>
        <v>90</v>
      </c>
      <c r="Z32" s="12">
        <f t="shared" si="20"/>
        <v>90</v>
      </c>
      <c r="AA32" s="12">
        <f t="shared" si="21"/>
        <v>70</v>
      </c>
      <c r="AB32" s="12">
        <f t="shared" si="22"/>
        <v>70</v>
      </c>
      <c r="AC32" s="12">
        <f t="shared" si="23"/>
        <v>40</v>
      </c>
      <c r="AD32" s="13">
        <f t="shared" si="24"/>
        <v>81</v>
      </c>
      <c r="AE32" s="13">
        <f t="shared" si="25"/>
        <v>3</v>
      </c>
      <c r="AF32" s="13">
        <f t="shared" si="26"/>
        <v>3</v>
      </c>
      <c r="AG32" s="13">
        <f t="shared" si="27"/>
        <v>3</v>
      </c>
      <c r="AH32" s="13">
        <f t="shared" si="28"/>
        <v>3</v>
      </c>
      <c r="AI32" s="13">
        <f t="shared" si="29"/>
        <v>3</v>
      </c>
      <c r="AJ32" s="13">
        <f t="shared" si="30"/>
        <v>2</v>
      </c>
      <c r="AK32" s="13">
        <f t="shared" si="31"/>
        <v>2</v>
      </c>
      <c r="AL32" s="13">
        <f t="shared" si="32"/>
        <v>1</v>
      </c>
      <c r="AM32" s="13">
        <f t="shared" si="33"/>
        <v>3</v>
      </c>
      <c r="AN32" s="13">
        <f t="shared" si="34"/>
        <v>3</v>
      </c>
      <c r="AO32" s="13">
        <f t="shared" si="35"/>
        <v>3</v>
      </c>
      <c r="AP32" s="13">
        <f t="shared" si="36"/>
        <v>2</v>
      </c>
      <c r="AQ32" s="13">
        <f t="shared" si="37"/>
        <v>3</v>
      </c>
      <c r="AR32" s="44">
        <f t="shared" si="38"/>
        <v>81</v>
      </c>
      <c r="AS32" s="44">
        <f t="shared" si="39"/>
        <v>1</v>
      </c>
      <c r="AT32" s="44">
        <f t="shared" si="40"/>
        <v>1</v>
      </c>
      <c r="AU32" s="44">
        <f t="shared" si="41"/>
        <v>1</v>
      </c>
    </row>
    <row r="33" spans="1:47" ht="15.75" customHeight="1" x14ac:dyDescent="0.25">
      <c r="A33" s="7">
        <v>30</v>
      </c>
      <c r="B33" s="7"/>
      <c r="C33" s="8"/>
      <c r="D33" s="27">
        <v>15</v>
      </c>
      <c r="E33" s="9">
        <v>7</v>
      </c>
      <c r="F33" s="9">
        <v>7</v>
      </c>
      <c r="G33" s="9">
        <v>8</v>
      </c>
      <c r="H33" s="6">
        <v>8</v>
      </c>
      <c r="I33" s="6">
        <v>8</v>
      </c>
      <c r="J33" s="6">
        <v>6</v>
      </c>
      <c r="K33" s="6">
        <v>8</v>
      </c>
      <c r="L33" s="10">
        <f t="shared" si="6"/>
        <v>45</v>
      </c>
      <c r="M33" s="10">
        <f t="shared" si="7"/>
        <v>22</v>
      </c>
      <c r="N33" s="11">
        <f t="shared" si="8"/>
        <v>75</v>
      </c>
      <c r="O33" s="11">
        <f t="shared" si="9"/>
        <v>70</v>
      </c>
      <c r="P33" s="11">
        <f t="shared" si="10"/>
        <v>70</v>
      </c>
      <c r="Q33" s="11">
        <f t="shared" si="11"/>
        <v>80</v>
      </c>
      <c r="R33" s="11">
        <f t="shared" si="12"/>
        <v>80</v>
      </c>
      <c r="S33" s="11">
        <f t="shared" si="13"/>
        <v>80</v>
      </c>
      <c r="T33" s="11">
        <f t="shared" si="14"/>
        <v>30</v>
      </c>
      <c r="U33" s="11">
        <f t="shared" si="15"/>
        <v>80</v>
      </c>
      <c r="V33" s="12">
        <f t="shared" si="16"/>
        <v>80</v>
      </c>
      <c r="W33" s="12">
        <f t="shared" si="17"/>
        <v>71.666666666666671</v>
      </c>
      <c r="X33" s="12">
        <f t="shared" si="18"/>
        <v>71.666666666666671</v>
      </c>
      <c r="Y33" s="12">
        <f t="shared" si="19"/>
        <v>70</v>
      </c>
      <c r="Z33" s="12">
        <f t="shared" si="20"/>
        <v>80</v>
      </c>
      <c r="AA33" s="12">
        <f t="shared" si="21"/>
        <v>55</v>
      </c>
      <c r="AB33" s="12">
        <f t="shared" si="22"/>
        <v>55</v>
      </c>
      <c r="AC33" s="12">
        <f t="shared" si="23"/>
        <v>30</v>
      </c>
      <c r="AD33" s="13">
        <f t="shared" si="24"/>
        <v>66</v>
      </c>
      <c r="AE33" s="13">
        <f t="shared" si="25"/>
        <v>3</v>
      </c>
      <c r="AF33" s="13">
        <f t="shared" si="26"/>
        <v>2</v>
      </c>
      <c r="AG33" s="13">
        <f t="shared" si="27"/>
        <v>2</v>
      </c>
      <c r="AH33" s="13">
        <f t="shared" si="28"/>
        <v>2</v>
      </c>
      <c r="AI33" s="13">
        <f t="shared" si="29"/>
        <v>3</v>
      </c>
      <c r="AJ33" s="13">
        <f t="shared" si="30"/>
        <v>1</v>
      </c>
      <c r="AK33" s="13">
        <f t="shared" si="31"/>
        <v>1</v>
      </c>
      <c r="AL33" s="13">
        <f t="shared" si="32"/>
        <v>0</v>
      </c>
      <c r="AM33" s="13">
        <f t="shared" si="33"/>
        <v>3</v>
      </c>
      <c r="AN33" s="13">
        <f t="shared" si="34"/>
        <v>2</v>
      </c>
      <c r="AO33" s="13">
        <f t="shared" si="35"/>
        <v>2</v>
      </c>
      <c r="AP33" s="13">
        <f t="shared" si="36"/>
        <v>1</v>
      </c>
      <c r="AQ33" s="13">
        <f t="shared" si="37"/>
        <v>2</v>
      </c>
      <c r="AR33" s="44">
        <f t="shared" si="38"/>
        <v>67</v>
      </c>
      <c r="AS33" s="44">
        <f t="shared" si="39"/>
        <v>1</v>
      </c>
      <c r="AT33" s="44">
        <f t="shared" si="40"/>
        <v>0</v>
      </c>
      <c r="AU33" s="44">
        <f t="shared" si="41"/>
        <v>0</v>
      </c>
    </row>
    <row r="34" spans="1:47" ht="15.75" customHeight="1" x14ac:dyDescent="0.25">
      <c r="A34" s="7">
        <v>31</v>
      </c>
      <c r="B34" s="7"/>
      <c r="C34" s="8"/>
      <c r="D34" s="27">
        <v>19</v>
      </c>
      <c r="E34" s="9">
        <v>9</v>
      </c>
      <c r="F34" s="9">
        <v>9</v>
      </c>
      <c r="G34" s="9">
        <v>8</v>
      </c>
      <c r="H34" s="6">
        <v>8</v>
      </c>
      <c r="I34" s="6">
        <v>10</v>
      </c>
      <c r="J34" s="6">
        <v>20</v>
      </c>
      <c r="K34" s="6">
        <v>9</v>
      </c>
      <c r="L34" s="10">
        <f t="shared" si="6"/>
        <v>53</v>
      </c>
      <c r="M34" s="10">
        <f t="shared" si="7"/>
        <v>39</v>
      </c>
      <c r="N34" s="11">
        <f t="shared" si="8"/>
        <v>95</v>
      </c>
      <c r="O34" s="11">
        <f t="shared" si="9"/>
        <v>90</v>
      </c>
      <c r="P34" s="11">
        <f t="shared" si="10"/>
        <v>90</v>
      </c>
      <c r="Q34" s="11">
        <f t="shared" si="11"/>
        <v>80</v>
      </c>
      <c r="R34" s="11">
        <f t="shared" si="12"/>
        <v>80</v>
      </c>
      <c r="S34" s="11">
        <f t="shared" si="13"/>
        <v>100</v>
      </c>
      <c r="T34" s="11">
        <f t="shared" si="14"/>
        <v>100</v>
      </c>
      <c r="U34" s="11">
        <f t="shared" si="15"/>
        <v>90</v>
      </c>
      <c r="V34" s="12">
        <f t="shared" si="16"/>
        <v>80</v>
      </c>
      <c r="W34" s="12">
        <f t="shared" si="17"/>
        <v>91.666666666666671</v>
      </c>
      <c r="X34" s="12">
        <f t="shared" si="18"/>
        <v>91.666666666666671</v>
      </c>
      <c r="Y34" s="12">
        <f t="shared" si="19"/>
        <v>90</v>
      </c>
      <c r="Z34" s="12">
        <f t="shared" si="20"/>
        <v>90</v>
      </c>
      <c r="AA34" s="12">
        <f t="shared" si="21"/>
        <v>100</v>
      </c>
      <c r="AB34" s="12">
        <f t="shared" si="22"/>
        <v>100</v>
      </c>
      <c r="AC34" s="12">
        <f t="shared" si="23"/>
        <v>100</v>
      </c>
      <c r="AD34" s="13">
        <f t="shared" si="24"/>
        <v>92</v>
      </c>
      <c r="AE34" s="13">
        <f t="shared" si="25"/>
        <v>3</v>
      </c>
      <c r="AF34" s="13">
        <f t="shared" si="26"/>
        <v>3</v>
      </c>
      <c r="AG34" s="13">
        <f t="shared" si="27"/>
        <v>3</v>
      </c>
      <c r="AH34" s="13">
        <f t="shared" si="28"/>
        <v>3</v>
      </c>
      <c r="AI34" s="13">
        <f t="shared" si="29"/>
        <v>3</v>
      </c>
      <c r="AJ34" s="13">
        <f t="shared" si="30"/>
        <v>3</v>
      </c>
      <c r="AK34" s="13">
        <f t="shared" si="31"/>
        <v>3</v>
      </c>
      <c r="AL34" s="13">
        <f t="shared" si="32"/>
        <v>3</v>
      </c>
      <c r="AM34" s="13">
        <f t="shared" si="33"/>
        <v>3</v>
      </c>
      <c r="AN34" s="13">
        <f t="shared" si="34"/>
        <v>3</v>
      </c>
      <c r="AO34" s="13">
        <f t="shared" si="35"/>
        <v>3</v>
      </c>
      <c r="AP34" s="13">
        <f t="shared" si="36"/>
        <v>3</v>
      </c>
      <c r="AQ34" s="13">
        <f t="shared" si="37"/>
        <v>3</v>
      </c>
      <c r="AR34" s="44">
        <f t="shared" si="38"/>
        <v>92</v>
      </c>
      <c r="AS34" s="44">
        <f t="shared" si="39"/>
        <v>1</v>
      </c>
      <c r="AT34" s="44">
        <f t="shared" si="40"/>
        <v>1</v>
      </c>
      <c r="AU34" s="44">
        <f t="shared" si="41"/>
        <v>1</v>
      </c>
    </row>
    <row r="35" spans="1:47" ht="15.75" customHeight="1" x14ac:dyDescent="0.25">
      <c r="A35" s="7">
        <v>32</v>
      </c>
      <c r="B35" s="7"/>
      <c r="C35" s="8"/>
      <c r="D35" s="27">
        <v>16</v>
      </c>
      <c r="E35" s="9">
        <v>8</v>
      </c>
      <c r="F35" s="9">
        <v>7</v>
      </c>
      <c r="G35" s="9">
        <v>7</v>
      </c>
      <c r="H35" s="6">
        <v>8</v>
      </c>
      <c r="I35" s="6">
        <v>6</v>
      </c>
      <c r="J35" s="6">
        <v>12</v>
      </c>
      <c r="K35" s="6">
        <v>8</v>
      </c>
      <c r="L35" s="10">
        <f t="shared" si="6"/>
        <v>46</v>
      </c>
      <c r="M35" s="10">
        <f t="shared" si="7"/>
        <v>26</v>
      </c>
      <c r="N35" s="11">
        <f t="shared" si="8"/>
        <v>80</v>
      </c>
      <c r="O35" s="11">
        <f t="shared" si="9"/>
        <v>80</v>
      </c>
      <c r="P35" s="11">
        <f t="shared" si="10"/>
        <v>70</v>
      </c>
      <c r="Q35" s="11">
        <f t="shared" si="11"/>
        <v>70</v>
      </c>
      <c r="R35" s="11">
        <f t="shared" si="12"/>
        <v>80</v>
      </c>
      <c r="S35" s="11">
        <f t="shared" si="13"/>
        <v>60</v>
      </c>
      <c r="T35" s="11">
        <f t="shared" si="14"/>
        <v>60</v>
      </c>
      <c r="U35" s="11">
        <f t="shared" si="15"/>
        <v>80</v>
      </c>
      <c r="V35" s="12">
        <f t="shared" si="16"/>
        <v>75</v>
      </c>
      <c r="W35" s="12">
        <f t="shared" si="17"/>
        <v>76.666666666666671</v>
      </c>
      <c r="X35" s="12">
        <f t="shared" si="18"/>
        <v>76.666666666666671</v>
      </c>
      <c r="Y35" s="12">
        <f t="shared" si="19"/>
        <v>70</v>
      </c>
      <c r="Z35" s="12">
        <f t="shared" si="20"/>
        <v>80</v>
      </c>
      <c r="AA35" s="12">
        <f t="shared" si="21"/>
        <v>60</v>
      </c>
      <c r="AB35" s="12">
        <f t="shared" si="22"/>
        <v>60</v>
      </c>
      <c r="AC35" s="12">
        <f t="shared" si="23"/>
        <v>60</v>
      </c>
      <c r="AD35" s="13">
        <f t="shared" si="24"/>
        <v>70.75</v>
      </c>
      <c r="AE35" s="13">
        <f t="shared" si="25"/>
        <v>2</v>
      </c>
      <c r="AF35" s="13">
        <f t="shared" si="26"/>
        <v>2</v>
      </c>
      <c r="AG35" s="13">
        <f t="shared" si="27"/>
        <v>2</v>
      </c>
      <c r="AH35" s="13">
        <f t="shared" si="28"/>
        <v>2</v>
      </c>
      <c r="AI35" s="13">
        <f t="shared" si="29"/>
        <v>3</v>
      </c>
      <c r="AJ35" s="13">
        <f t="shared" si="30"/>
        <v>2</v>
      </c>
      <c r="AK35" s="13">
        <f t="shared" si="31"/>
        <v>2</v>
      </c>
      <c r="AL35" s="13">
        <f t="shared" si="32"/>
        <v>2</v>
      </c>
      <c r="AM35" s="13">
        <f t="shared" si="33"/>
        <v>2</v>
      </c>
      <c r="AN35" s="13">
        <f t="shared" si="34"/>
        <v>2</v>
      </c>
      <c r="AO35" s="13">
        <f t="shared" si="35"/>
        <v>2</v>
      </c>
      <c r="AP35" s="13">
        <f t="shared" si="36"/>
        <v>2</v>
      </c>
      <c r="AQ35" s="13">
        <f t="shared" si="37"/>
        <v>2</v>
      </c>
      <c r="AR35" s="44">
        <f t="shared" si="38"/>
        <v>72</v>
      </c>
      <c r="AS35" s="44">
        <f t="shared" si="39"/>
        <v>1</v>
      </c>
      <c r="AT35" s="44">
        <f t="shared" si="40"/>
        <v>1</v>
      </c>
      <c r="AU35" s="44">
        <f t="shared" si="41"/>
        <v>0</v>
      </c>
    </row>
    <row r="36" spans="1:47" ht="15.75" customHeight="1" x14ac:dyDescent="0.25">
      <c r="A36" s="7">
        <v>33</v>
      </c>
      <c r="B36" s="7"/>
      <c r="C36" s="8"/>
      <c r="D36" s="27">
        <v>19</v>
      </c>
      <c r="E36" s="9">
        <v>10</v>
      </c>
      <c r="F36" s="9">
        <v>9</v>
      </c>
      <c r="G36" s="9">
        <v>9</v>
      </c>
      <c r="H36" s="6">
        <v>8</v>
      </c>
      <c r="I36" s="6">
        <v>20</v>
      </c>
      <c r="J36" s="6">
        <v>10</v>
      </c>
      <c r="K36" s="6">
        <v>9</v>
      </c>
      <c r="L36" s="10">
        <f t="shared" si="6"/>
        <v>55</v>
      </c>
      <c r="M36" s="10">
        <f t="shared" si="7"/>
        <v>39</v>
      </c>
      <c r="N36" s="11">
        <f t="shared" si="8"/>
        <v>95</v>
      </c>
      <c r="O36" s="11">
        <f t="shared" si="9"/>
        <v>100</v>
      </c>
      <c r="P36" s="11">
        <f t="shared" si="10"/>
        <v>90</v>
      </c>
      <c r="Q36" s="11">
        <f t="shared" si="11"/>
        <v>90</v>
      </c>
      <c r="R36" s="11">
        <f t="shared" si="12"/>
        <v>80</v>
      </c>
      <c r="S36" s="11">
        <f t="shared" si="13"/>
        <v>200</v>
      </c>
      <c r="T36" s="11">
        <f t="shared" si="14"/>
        <v>50</v>
      </c>
      <c r="U36" s="11">
        <f t="shared" si="15"/>
        <v>90</v>
      </c>
      <c r="V36" s="12">
        <f t="shared" si="16"/>
        <v>85</v>
      </c>
      <c r="W36" s="12">
        <f t="shared" si="17"/>
        <v>95</v>
      </c>
      <c r="X36" s="12">
        <f t="shared" si="18"/>
        <v>95</v>
      </c>
      <c r="Y36" s="12">
        <f t="shared" si="19"/>
        <v>90</v>
      </c>
      <c r="Z36" s="12">
        <f t="shared" si="20"/>
        <v>90</v>
      </c>
      <c r="AA36" s="12">
        <f t="shared" si="21"/>
        <v>125</v>
      </c>
      <c r="AB36" s="12">
        <f t="shared" si="22"/>
        <v>125</v>
      </c>
      <c r="AC36" s="12">
        <f t="shared" si="23"/>
        <v>50</v>
      </c>
      <c r="AD36" s="13">
        <f t="shared" si="24"/>
        <v>93.75</v>
      </c>
      <c r="AE36" s="13">
        <f t="shared" si="25"/>
        <v>3</v>
      </c>
      <c r="AF36" s="13">
        <f t="shared" si="26"/>
        <v>3</v>
      </c>
      <c r="AG36" s="13">
        <f t="shared" si="27"/>
        <v>3</v>
      </c>
      <c r="AH36" s="13">
        <f t="shared" si="28"/>
        <v>3</v>
      </c>
      <c r="AI36" s="13">
        <f t="shared" si="29"/>
        <v>3</v>
      </c>
      <c r="AJ36" s="13">
        <f t="shared" si="30"/>
        <v>3</v>
      </c>
      <c r="AK36" s="13">
        <f t="shared" si="31"/>
        <v>3</v>
      </c>
      <c r="AL36" s="13">
        <f t="shared" si="32"/>
        <v>1</v>
      </c>
      <c r="AM36" s="13">
        <f t="shared" si="33"/>
        <v>3</v>
      </c>
      <c r="AN36" s="13">
        <f t="shared" si="34"/>
        <v>3</v>
      </c>
      <c r="AO36" s="13">
        <f t="shared" si="35"/>
        <v>3</v>
      </c>
      <c r="AP36" s="13">
        <f t="shared" si="36"/>
        <v>2</v>
      </c>
      <c r="AQ36" s="13">
        <f t="shared" si="37"/>
        <v>3</v>
      </c>
      <c r="AR36" s="44">
        <f t="shared" si="38"/>
        <v>94</v>
      </c>
      <c r="AS36" s="44">
        <f t="shared" si="39"/>
        <v>1</v>
      </c>
      <c r="AT36" s="44">
        <f t="shared" si="40"/>
        <v>1</v>
      </c>
      <c r="AU36" s="44">
        <f t="shared" si="41"/>
        <v>1</v>
      </c>
    </row>
    <row r="37" spans="1:47" ht="15.75" customHeight="1" x14ac:dyDescent="0.25">
      <c r="A37" s="7">
        <v>34</v>
      </c>
      <c r="B37" s="7"/>
      <c r="C37" s="8"/>
      <c r="D37" s="27">
        <v>15</v>
      </c>
      <c r="E37" s="9">
        <v>7</v>
      </c>
      <c r="F37" s="9">
        <v>7</v>
      </c>
      <c r="G37" s="9">
        <v>7</v>
      </c>
      <c r="H37" s="6">
        <v>7</v>
      </c>
      <c r="I37" s="6">
        <v>4</v>
      </c>
      <c r="J37" s="6">
        <v>8</v>
      </c>
      <c r="K37" s="6">
        <v>9</v>
      </c>
      <c r="L37" s="10">
        <f t="shared" si="6"/>
        <v>43</v>
      </c>
      <c r="M37" s="10">
        <f t="shared" si="7"/>
        <v>21</v>
      </c>
      <c r="N37" s="11">
        <f t="shared" si="8"/>
        <v>75</v>
      </c>
      <c r="O37" s="11">
        <f t="shared" si="9"/>
        <v>70</v>
      </c>
      <c r="P37" s="11">
        <f t="shared" si="10"/>
        <v>70</v>
      </c>
      <c r="Q37" s="11">
        <f t="shared" si="11"/>
        <v>70</v>
      </c>
      <c r="R37" s="11">
        <f t="shared" si="12"/>
        <v>70</v>
      </c>
      <c r="S37" s="11">
        <f t="shared" si="13"/>
        <v>40</v>
      </c>
      <c r="T37" s="11">
        <f t="shared" si="14"/>
        <v>40</v>
      </c>
      <c r="U37" s="11">
        <f t="shared" si="15"/>
        <v>90</v>
      </c>
      <c r="V37" s="12">
        <f t="shared" si="16"/>
        <v>70</v>
      </c>
      <c r="W37" s="12">
        <f t="shared" si="17"/>
        <v>71.666666666666671</v>
      </c>
      <c r="X37" s="12">
        <f t="shared" si="18"/>
        <v>71.666666666666671</v>
      </c>
      <c r="Y37" s="12">
        <f t="shared" si="19"/>
        <v>70</v>
      </c>
      <c r="Z37" s="12">
        <f t="shared" si="20"/>
        <v>90</v>
      </c>
      <c r="AA37" s="12">
        <f t="shared" si="21"/>
        <v>40</v>
      </c>
      <c r="AB37" s="12">
        <f t="shared" si="22"/>
        <v>40</v>
      </c>
      <c r="AC37" s="12">
        <f t="shared" si="23"/>
        <v>40</v>
      </c>
      <c r="AD37" s="13">
        <f t="shared" si="24"/>
        <v>63.5</v>
      </c>
      <c r="AE37" s="13">
        <f t="shared" si="25"/>
        <v>2</v>
      </c>
      <c r="AF37" s="13">
        <f t="shared" si="26"/>
        <v>2</v>
      </c>
      <c r="AG37" s="13">
        <f t="shared" si="27"/>
        <v>2</v>
      </c>
      <c r="AH37" s="13">
        <f t="shared" si="28"/>
        <v>2</v>
      </c>
      <c r="AI37" s="13">
        <f t="shared" si="29"/>
        <v>3</v>
      </c>
      <c r="AJ37" s="13">
        <f t="shared" si="30"/>
        <v>1</v>
      </c>
      <c r="AK37" s="13">
        <f t="shared" si="31"/>
        <v>1</v>
      </c>
      <c r="AL37" s="13">
        <f t="shared" si="32"/>
        <v>1</v>
      </c>
      <c r="AM37" s="13">
        <f t="shared" si="33"/>
        <v>2</v>
      </c>
      <c r="AN37" s="13">
        <f t="shared" si="34"/>
        <v>2</v>
      </c>
      <c r="AO37" s="13">
        <f t="shared" si="35"/>
        <v>2</v>
      </c>
      <c r="AP37" s="13">
        <f t="shared" si="36"/>
        <v>2</v>
      </c>
      <c r="AQ37" s="13">
        <f t="shared" si="37"/>
        <v>2</v>
      </c>
      <c r="AR37" s="44">
        <f t="shared" si="38"/>
        <v>64</v>
      </c>
      <c r="AS37" s="44">
        <f t="shared" si="39"/>
        <v>1</v>
      </c>
      <c r="AT37" s="44">
        <f t="shared" si="40"/>
        <v>0</v>
      </c>
      <c r="AU37" s="44">
        <f t="shared" si="41"/>
        <v>0</v>
      </c>
    </row>
    <row r="38" spans="1:47" ht="15.75" customHeight="1" x14ac:dyDescent="0.25">
      <c r="A38" s="7">
        <v>35</v>
      </c>
      <c r="B38" s="7"/>
      <c r="C38" s="8"/>
      <c r="D38" s="27">
        <v>12</v>
      </c>
      <c r="E38" s="9">
        <v>7</v>
      </c>
      <c r="F38" s="9">
        <v>6</v>
      </c>
      <c r="G38" s="9">
        <v>6</v>
      </c>
      <c r="H38" s="6">
        <v>6</v>
      </c>
      <c r="I38" s="6">
        <v>4</v>
      </c>
      <c r="J38" s="6">
        <v>8</v>
      </c>
      <c r="K38" s="6">
        <v>8</v>
      </c>
      <c r="L38" s="10">
        <f t="shared" si="6"/>
        <v>37</v>
      </c>
      <c r="M38" s="10">
        <f t="shared" si="7"/>
        <v>20</v>
      </c>
      <c r="N38" s="11">
        <f t="shared" si="8"/>
        <v>60</v>
      </c>
      <c r="O38" s="11">
        <f t="shared" si="9"/>
        <v>70</v>
      </c>
      <c r="P38" s="11">
        <f t="shared" si="10"/>
        <v>60</v>
      </c>
      <c r="Q38" s="11">
        <f t="shared" si="11"/>
        <v>60</v>
      </c>
      <c r="R38" s="11">
        <f t="shared" si="12"/>
        <v>60</v>
      </c>
      <c r="S38" s="11">
        <f t="shared" si="13"/>
        <v>40</v>
      </c>
      <c r="T38" s="11">
        <f t="shared" si="14"/>
        <v>40</v>
      </c>
      <c r="U38" s="11">
        <f t="shared" si="15"/>
        <v>80</v>
      </c>
      <c r="V38" s="12">
        <f t="shared" si="16"/>
        <v>60</v>
      </c>
      <c r="W38" s="12">
        <f t="shared" si="17"/>
        <v>63.333333333333336</v>
      </c>
      <c r="X38" s="12">
        <f t="shared" si="18"/>
        <v>63.333333333333336</v>
      </c>
      <c r="Y38" s="12">
        <f t="shared" si="19"/>
        <v>60</v>
      </c>
      <c r="Z38" s="12">
        <f t="shared" si="20"/>
        <v>80</v>
      </c>
      <c r="AA38" s="12">
        <f t="shared" si="21"/>
        <v>40</v>
      </c>
      <c r="AB38" s="12">
        <f t="shared" si="22"/>
        <v>40</v>
      </c>
      <c r="AC38" s="12">
        <f t="shared" si="23"/>
        <v>40</v>
      </c>
      <c r="AD38" s="13">
        <f t="shared" si="24"/>
        <v>57</v>
      </c>
      <c r="AE38" s="13">
        <f t="shared" si="25"/>
        <v>2</v>
      </c>
      <c r="AF38" s="13">
        <f t="shared" si="26"/>
        <v>2</v>
      </c>
      <c r="AG38" s="13">
        <f t="shared" si="27"/>
        <v>2</v>
      </c>
      <c r="AH38" s="13">
        <f t="shared" si="28"/>
        <v>2</v>
      </c>
      <c r="AI38" s="13">
        <f t="shared" si="29"/>
        <v>3</v>
      </c>
      <c r="AJ38" s="13">
        <f t="shared" si="30"/>
        <v>1</v>
      </c>
      <c r="AK38" s="13">
        <f t="shared" si="31"/>
        <v>1</v>
      </c>
      <c r="AL38" s="13">
        <f t="shared" si="32"/>
        <v>1</v>
      </c>
      <c r="AM38" s="13">
        <f t="shared" si="33"/>
        <v>2</v>
      </c>
      <c r="AN38" s="13">
        <f t="shared" si="34"/>
        <v>2</v>
      </c>
      <c r="AO38" s="13">
        <f t="shared" si="35"/>
        <v>2</v>
      </c>
      <c r="AP38" s="13">
        <f t="shared" si="36"/>
        <v>2</v>
      </c>
      <c r="AQ38" s="13">
        <f t="shared" si="37"/>
        <v>1</v>
      </c>
      <c r="AR38" s="44">
        <f t="shared" si="38"/>
        <v>57</v>
      </c>
      <c r="AS38" s="44">
        <f t="shared" si="39"/>
        <v>0</v>
      </c>
      <c r="AT38" s="44">
        <f t="shared" si="40"/>
        <v>0</v>
      </c>
      <c r="AU38" s="44">
        <f t="shared" si="41"/>
        <v>0</v>
      </c>
    </row>
    <row r="39" spans="1:47" ht="15.75" customHeight="1" x14ac:dyDescent="0.25">
      <c r="A39" s="7">
        <v>36</v>
      </c>
      <c r="B39" s="7"/>
      <c r="C39" s="8"/>
      <c r="D39" s="27">
        <v>17</v>
      </c>
      <c r="E39" s="9">
        <v>9</v>
      </c>
      <c r="F39" s="9">
        <v>8</v>
      </c>
      <c r="G39" s="9">
        <v>9</v>
      </c>
      <c r="H39" s="6">
        <v>9</v>
      </c>
      <c r="I39" s="6">
        <v>6</v>
      </c>
      <c r="J39" s="6">
        <v>16</v>
      </c>
      <c r="K39" s="6">
        <v>9</v>
      </c>
      <c r="L39" s="10">
        <f t="shared" si="6"/>
        <v>52</v>
      </c>
      <c r="M39" s="10">
        <f t="shared" si="7"/>
        <v>31</v>
      </c>
      <c r="N39" s="11">
        <f t="shared" si="8"/>
        <v>85</v>
      </c>
      <c r="O39" s="11">
        <f t="shared" si="9"/>
        <v>90</v>
      </c>
      <c r="P39" s="11">
        <f t="shared" si="10"/>
        <v>80</v>
      </c>
      <c r="Q39" s="11">
        <f t="shared" si="11"/>
        <v>90</v>
      </c>
      <c r="R39" s="11">
        <f t="shared" si="12"/>
        <v>90</v>
      </c>
      <c r="S39" s="11">
        <f t="shared" si="13"/>
        <v>60</v>
      </c>
      <c r="T39" s="11">
        <f t="shared" si="14"/>
        <v>80</v>
      </c>
      <c r="U39" s="11">
        <f t="shared" si="15"/>
        <v>90</v>
      </c>
      <c r="V39" s="12">
        <f t="shared" si="16"/>
        <v>90</v>
      </c>
      <c r="W39" s="12">
        <f t="shared" si="17"/>
        <v>85</v>
      </c>
      <c r="X39" s="12">
        <f t="shared" si="18"/>
        <v>85</v>
      </c>
      <c r="Y39" s="12">
        <f t="shared" si="19"/>
        <v>80</v>
      </c>
      <c r="Z39" s="12">
        <f t="shared" si="20"/>
        <v>90</v>
      </c>
      <c r="AA39" s="12">
        <f t="shared" si="21"/>
        <v>70</v>
      </c>
      <c r="AB39" s="12">
        <f t="shared" si="22"/>
        <v>70</v>
      </c>
      <c r="AC39" s="12">
        <f t="shared" si="23"/>
        <v>80</v>
      </c>
      <c r="AD39" s="13">
        <f t="shared" si="24"/>
        <v>82</v>
      </c>
      <c r="AE39" s="13">
        <f t="shared" si="25"/>
        <v>3</v>
      </c>
      <c r="AF39" s="13">
        <f t="shared" si="26"/>
        <v>3</v>
      </c>
      <c r="AG39" s="13">
        <f t="shared" si="27"/>
        <v>3</v>
      </c>
      <c r="AH39" s="13">
        <f t="shared" si="28"/>
        <v>3</v>
      </c>
      <c r="AI39" s="13">
        <f t="shared" si="29"/>
        <v>3</v>
      </c>
      <c r="AJ39" s="13">
        <f t="shared" si="30"/>
        <v>2</v>
      </c>
      <c r="AK39" s="13">
        <f t="shared" si="31"/>
        <v>2</v>
      </c>
      <c r="AL39" s="13">
        <f t="shared" si="32"/>
        <v>3</v>
      </c>
      <c r="AM39" s="13">
        <f t="shared" si="33"/>
        <v>3</v>
      </c>
      <c r="AN39" s="13">
        <f t="shared" si="34"/>
        <v>3</v>
      </c>
      <c r="AO39" s="13">
        <f t="shared" si="35"/>
        <v>3</v>
      </c>
      <c r="AP39" s="13">
        <f t="shared" si="36"/>
        <v>3</v>
      </c>
      <c r="AQ39" s="13">
        <f t="shared" si="37"/>
        <v>3</v>
      </c>
      <c r="AR39" s="44">
        <f t="shared" si="38"/>
        <v>83</v>
      </c>
      <c r="AS39" s="44">
        <f t="shared" si="39"/>
        <v>1</v>
      </c>
      <c r="AT39" s="44">
        <f t="shared" si="40"/>
        <v>1</v>
      </c>
      <c r="AU39" s="44">
        <f t="shared" si="41"/>
        <v>1</v>
      </c>
    </row>
    <row r="40" spans="1:47" ht="15.75" customHeight="1" x14ac:dyDescent="0.25">
      <c r="A40" s="7">
        <v>37</v>
      </c>
      <c r="B40" s="7"/>
      <c r="C40" s="8"/>
      <c r="D40" s="27">
        <v>18</v>
      </c>
      <c r="E40" s="9">
        <v>9</v>
      </c>
      <c r="F40" s="9">
        <v>8</v>
      </c>
      <c r="G40" s="9">
        <v>9</v>
      </c>
      <c r="H40" s="6">
        <v>9</v>
      </c>
      <c r="I40" s="6">
        <v>5</v>
      </c>
      <c r="J40" s="6">
        <v>12</v>
      </c>
      <c r="K40" s="6">
        <v>9</v>
      </c>
      <c r="L40" s="10">
        <f t="shared" si="6"/>
        <v>53</v>
      </c>
      <c r="M40" s="10">
        <f t="shared" si="7"/>
        <v>26</v>
      </c>
      <c r="N40" s="11">
        <f t="shared" si="8"/>
        <v>90</v>
      </c>
      <c r="O40" s="11">
        <f t="shared" si="9"/>
        <v>90</v>
      </c>
      <c r="P40" s="11">
        <f t="shared" si="10"/>
        <v>80</v>
      </c>
      <c r="Q40" s="11">
        <f t="shared" si="11"/>
        <v>90</v>
      </c>
      <c r="R40" s="11">
        <f t="shared" si="12"/>
        <v>90</v>
      </c>
      <c r="S40" s="11">
        <f t="shared" si="13"/>
        <v>50</v>
      </c>
      <c r="T40" s="11">
        <f t="shared" si="14"/>
        <v>60</v>
      </c>
      <c r="U40" s="11">
        <f t="shared" si="15"/>
        <v>90</v>
      </c>
      <c r="V40" s="12">
        <f t="shared" si="16"/>
        <v>90</v>
      </c>
      <c r="W40" s="12">
        <f t="shared" si="17"/>
        <v>86.666666666666671</v>
      </c>
      <c r="X40" s="12">
        <f t="shared" si="18"/>
        <v>86.666666666666671</v>
      </c>
      <c r="Y40" s="12">
        <f t="shared" si="19"/>
        <v>80</v>
      </c>
      <c r="Z40" s="12">
        <f t="shared" si="20"/>
        <v>90</v>
      </c>
      <c r="AA40" s="12">
        <f t="shared" si="21"/>
        <v>55</v>
      </c>
      <c r="AB40" s="12">
        <f t="shared" si="22"/>
        <v>55</v>
      </c>
      <c r="AC40" s="12">
        <f t="shared" si="23"/>
        <v>60</v>
      </c>
      <c r="AD40" s="13">
        <f t="shared" si="24"/>
        <v>77.5</v>
      </c>
      <c r="AE40" s="13">
        <f t="shared" si="25"/>
        <v>3</v>
      </c>
      <c r="AF40" s="13">
        <f t="shared" si="26"/>
        <v>3</v>
      </c>
      <c r="AG40" s="13">
        <f t="shared" si="27"/>
        <v>3</v>
      </c>
      <c r="AH40" s="13">
        <f t="shared" si="28"/>
        <v>3</v>
      </c>
      <c r="AI40" s="13">
        <f t="shared" si="29"/>
        <v>3</v>
      </c>
      <c r="AJ40" s="13">
        <f t="shared" si="30"/>
        <v>1</v>
      </c>
      <c r="AK40" s="13">
        <f t="shared" si="31"/>
        <v>1</v>
      </c>
      <c r="AL40" s="13">
        <f t="shared" si="32"/>
        <v>2</v>
      </c>
      <c r="AM40" s="13">
        <f t="shared" si="33"/>
        <v>3</v>
      </c>
      <c r="AN40" s="13">
        <f t="shared" si="34"/>
        <v>2</v>
      </c>
      <c r="AO40" s="13">
        <f t="shared" si="35"/>
        <v>2</v>
      </c>
      <c r="AP40" s="13">
        <f t="shared" si="36"/>
        <v>3</v>
      </c>
      <c r="AQ40" s="13">
        <f t="shared" si="37"/>
        <v>2</v>
      </c>
      <c r="AR40" s="44">
        <f t="shared" si="38"/>
        <v>79</v>
      </c>
      <c r="AS40" s="44">
        <f t="shared" si="39"/>
        <v>1</v>
      </c>
      <c r="AT40" s="44">
        <f t="shared" si="40"/>
        <v>1</v>
      </c>
      <c r="AU40" s="44">
        <f t="shared" si="41"/>
        <v>0</v>
      </c>
    </row>
    <row r="41" spans="1:47" ht="15.75" customHeight="1" x14ac:dyDescent="0.25">
      <c r="A41" s="7">
        <v>38</v>
      </c>
      <c r="B41" s="7"/>
      <c r="C41" s="8"/>
      <c r="D41" s="27">
        <v>18</v>
      </c>
      <c r="E41" s="9">
        <v>9</v>
      </c>
      <c r="F41" s="9">
        <v>9</v>
      </c>
      <c r="G41" s="9">
        <v>9</v>
      </c>
      <c r="H41" s="6">
        <v>9</v>
      </c>
      <c r="I41" s="6">
        <v>10</v>
      </c>
      <c r="J41" s="6">
        <v>15</v>
      </c>
      <c r="K41" s="6">
        <v>9</v>
      </c>
      <c r="L41" s="10">
        <f t="shared" si="6"/>
        <v>54</v>
      </c>
      <c r="M41" s="10">
        <f t="shared" si="7"/>
        <v>34</v>
      </c>
      <c r="N41" s="11">
        <f t="shared" si="8"/>
        <v>90</v>
      </c>
      <c r="O41" s="11">
        <f t="shared" si="9"/>
        <v>90</v>
      </c>
      <c r="P41" s="11">
        <f t="shared" si="10"/>
        <v>90</v>
      </c>
      <c r="Q41" s="11">
        <f t="shared" si="11"/>
        <v>90</v>
      </c>
      <c r="R41" s="11">
        <f t="shared" si="12"/>
        <v>90</v>
      </c>
      <c r="S41" s="11">
        <f t="shared" si="13"/>
        <v>100</v>
      </c>
      <c r="T41" s="11">
        <f t="shared" si="14"/>
        <v>75</v>
      </c>
      <c r="U41" s="11">
        <f t="shared" si="15"/>
        <v>90</v>
      </c>
      <c r="V41" s="12">
        <f t="shared" si="16"/>
        <v>90</v>
      </c>
      <c r="W41" s="12">
        <f t="shared" si="17"/>
        <v>90</v>
      </c>
      <c r="X41" s="12">
        <f t="shared" si="18"/>
        <v>90</v>
      </c>
      <c r="Y41" s="12">
        <f t="shared" si="19"/>
        <v>90</v>
      </c>
      <c r="Z41" s="12">
        <f t="shared" si="20"/>
        <v>90</v>
      </c>
      <c r="AA41" s="12">
        <f t="shared" si="21"/>
        <v>87.5</v>
      </c>
      <c r="AB41" s="12">
        <f t="shared" si="22"/>
        <v>87.5</v>
      </c>
      <c r="AC41" s="12">
        <f t="shared" si="23"/>
        <v>75</v>
      </c>
      <c r="AD41" s="13">
        <f t="shared" si="24"/>
        <v>88</v>
      </c>
      <c r="AE41" s="13">
        <f t="shared" si="25"/>
        <v>3</v>
      </c>
      <c r="AF41" s="13">
        <f t="shared" si="26"/>
        <v>3</v>
      </c>
      <c r="AG41" s="13">
        <f t="shared" si="27"/>
        <v>3</v>
      </c>
      <c r="AH41" s="13">
        <f t="shared" si="28"/>
        <v>3</v>
      </c>
      <c r="AI41" s="13">
        <f t="shared" si="29"/>
        <v>3</v>
      </c>
      <c r="AJ41" s="13">
        <f t="shared" si="30"/>
        <v>3</v>
      </c>
      <c r="AK41" s="13">
        <f t="shared" si="31"/>
        <v>3</v>
      </c>
      <c r="AL41" s="13">
        <f t="shared" si="32"/>
        <v>2</v>
      </c>
      <c r="AM41" s="13">
        <f t="shared" si="33"/>
        <v>3</v>
      </c>
      <c r="AN41" s="13">
        <f t="shared" si="34"/>
        <v>3</v>
      </c>
      <c r="AO41" s="13">
        <f t="shared" si="35"/>
        <v>3</v>
      </c>
      <c r="AP41" s="13">
        <f t="shared" si="36"/>
        <v>3</v>
      </c>
      <c r="AQ41" s="13">
        <f t="shared" si="37"/>
        <v>3</v>
      </c>
      <c r="AR41" s="44">
        <f t="shared" si="38"/>
        <v>88</v>
      </c>
      <c r="AS41" s="44">
        <f t="shared" si="39"/>
        <v>1</v>
      </c>
      <c r="AT41" s="44">
        <f t="shared" si="40"/>
        <v>1</v>
      </c>
      <c r="AU41" s="44">
        <f t="shared" si="41"/>
        <v>1</v>
      </c>
    </row>
    <row r="42" spans="1:47" ht="15.75" customHeight="1" x14ac:dyDescent="0.25">
      <c r="A42" s="7">
        <v>39</v>
      </c>
      <c r="B42" s="7"/>
      <c r="C42" s="8"/>
      <c r="D42" s="27">
        <v>16</v>
      </c>
      <c r="E42" s="9">
        <v>7</v>
      </c>
      <c r="F42" s="9">
        <v>7</v>
      </c>
      <c r="G42" s="9">
        <v>7</v>
      </c>
      <c r="H42" s="6">
        <v>8</v>
      </c>
      <c r="I42" s="6">
        <v>6</v>
      </c>
      <c r="J42" s="6">
        <v>10</v>
      </c>
      <c r="K42" s="6">
        <v>7</v>
      </c>
      <c r="L42" s="10">
        <f t="shared" si="6"/>
        <v>45</v>
      </c>
      <c r="M42" s="10">
        <f t="shared" si="7"/>
        <v>23</v>
      </c>
      <c r="N42" s="11">
        <f t="shared" si="8"/>
        <v>80</v>
      </c>
      <c r="O42" s="11">
        <f t="shared" si="9"/>
        <v>70</v>
      </c>
      <c r="P42" s="11">
        <f t="shared" si="10"/>
        <v>70</v>
      </c>
      <c r="Q42" s="11">
        <f t="shared" si="11"/>
        <v>70</v>
      </c>
      <c r="R42" s="11">
        <f t="shared" si="12"/>
        <v>80</v>
      </c>
      <c r="S42" s="11">
        <f t="shared" si="13"/>
        <v>60</v>
      </c>
      <c r="T42" s="11">
        <f t="shared" si="14"/>
        <v>50</v>
      </c>
      <c r="U42" s="11">
        <f t="shared" si="15"/>
        <v>70</v>
      </c>
      <c r="V42" s="12">
        <f t="shared" si="16"/>
        <v>75</v>
      </c>
      <c r="W42" s="12">
        <f t="shared" si="17"/>
        <v>73.333333333333329</v>
      </c>
      <c r="X42" s="12">
        <f t="shared" si="18"/>
        <v>73.333333333333329</v>
      </c>
      <c r="Y42" s="12">
        <f t="shared" si="19"/>
        <v>70</v>
      </c>
      <c r="Z42" s="12">
        <f t="shared" si="20"/>
        <v>70</v>
      </c>
      <c r="AA42" s="12">
        <f t="shared" si="21"/>
        <v>55</v>
      </c>
      <c r="AB42" s="12">
        <f t="shared" si="22"/>
        <v>55</v>
      </c>
      <c r="AC42" s="12">
        <f t="shared" si="23"/>
        <v>50</v>
      </c>
      <c r="AD42" s="13">
        <f t="shared" si="24"/>
        <v>66.75</v>
      </c>
      <c r="AE42" s="13">
        <f t="shared" si="25"/>
        <v>2</v>
      </c>
      <c r="AF42" s="13">
        <f t="shared" si="26"/>
        <v>2</v>
      </c>
      <c r="AG42" s="13">
        <f t="shared" si="27"/>
        <v>2</v>
      </c>
      <c r="AH42" s="13">
        <f t="shared" si="28"/>
        <v>2</v>
      </c>
      <c r="AI42" s="13">
        <f t="shared" si="29"/>
        <v>2</v>
      </c>
      <c r="AJ42" s="13">
        <f t="shared" si="30"/>
        <v>1</v>
      </c>
      <c r="AK42" s="13">
        <f t="shared" si="31"/>
        <v>1</v>
      </c>
      <c r="AL42" s="13">
        <f t="shared" si="32"/>
        <v>1</v>
      </c>
      <c r="AM42" s="13">
        <f t="shared" si="33"/>
        <v>2</v>
      </c>
      <c r="AN42" s="13">
        <f t="shared" si="34"/>
        <v>2</v>
      </c>
      <c r="AO42" s="13">
        <f t="shared" si="35"/>
        <v>2</v>
      </c>
      <c r="AP42" s="13">
        <f t="shared" si="36"/>
        <v>2</v>
      </c>
      <c r="AQ42" s="13">
        <f t="shared" si="37"/>
        <v>2</v>
      </c>
      <c r="AR42" s="44">
        <f t="shared" si="38"/>
        <v>68</v>
      </c>
      <c r="AS42" s="44">
        <f t="shared" si="39"/>
        <v>1</v>
      </c>
      <c r="AT42" s="44">
        <f t="shared" si="40"/>
        <v>0</v>
      </c>
      <c r="AU42" s="44">
        <f t="shared" si="41"/>
        <v>0</v>
      </c>
    </row>
    <row r="43" spans="1:47" ht="15.75" customHeight="1" x14ac:dyDescent="0.25">
      <c r="A43" s="7">
        <v>40</v>
      </c>
      <c r="B43" s="7"/>
      <c r="C43" s="8"/>
      <c r="D43" s="27">
        <v>13</v>
      </c>
      <c r="E43" s="9">
        <v>6</v>
      </c>
      <c r="F43" s="9">
        <v>7</v>
      </c>
      <c r="G43" s="9">
        <v>7</v>
      </c>
      <c r="H43" s="6">
        <v>7</v>
      </c>
      <c r="I43" s="6">
        <v>4</v>
      </c>
      <c r="J43" s="6">
        <v>8</v>
      </c>
      <c r="K43" s="6">
        <v>7</v>
      </c>
      <c r="L43" s="10">
        <f t="shared" si="6"/>
        <v>40</v>
      </c>
      <c r="M43" s="10">
        <f t="shared" si="7"/>
        <v>19</v>
      </c>
      <c r="N43" s="11">
        <f t="shared" si="8"/>
        <v>65</v>
      </c>
      <c r="O43" s="11">
        <f t="shared" si="9"/>
        <v>60</v>
      </c>
      <c r="P43" s="11">
        <f t="shared" si="10"/>
        <v>70</v>
      </c>
      <c r="Q43" s="11">
        <f t="shared" si="11"/>
        <v>70</v>
      </c>
      <c r="R43" s="11">
        <f t="shared" si="12"/>
        <v>70</v>
      </c>
      <c r="S43" s="11">
        <f t="shared" si="13"/>
        <v>40</v>
      </c>
      <c r="T43" s="11">
        <f t="shared" si="14"/>
        <v>40</v>
      </c>
      <c r="U43" s="11">
        <f t="shared" si="15"/>
        <v>70</v>
      </c>
      <c r="V43" s="12">
        <f t="shared" si="16"/>
        <v>70</v>
      </c>
      <c r="W43" s="12">
        <f t="shared" si="17"/>
        <v>65</v>
      </c>
      <c r="X43" s="12">
        <f t="shared" si="18"/>
        <v>65</v>
      </c>
      <c r="Y43" s="12">
        <f t="shared" si="19"/>
        <v>70</v>
      </c>
      <c r="Z43" s="12">
        <f t="shared" si="20"/>
        <v>70</v>
      </c>
      <c r="AA43" s="12">
        <f t="shared" si="21"/>
        <v>40</v>
      </c>
      <c r="AB43" s="12">
        <f t="shared" si="22"/>
        <v>40</v>
      </c>
      <c r="AC43" s="12">
        <f t="shared" si="23"/>
        <v>40</v>
      </c>
      <c r="AD43" s="13">
        <f t="shared" si="24"/>
        <v>59.5</v>
      </c>
      <c r="AE43" s="13">
        <f t="shared" si="25"/>
        <v>2</v>
      </c>
      <c r="AF43" s="13">
        <f t="shared" si="26"/>
        <v>2</v>
      </c>
      <c r="AG43" s="13">
        <f t="shared" si="27"/>
        <v>2</v>
      </c>
      <c r="AH43" s="13">
        <f t="shared" si="28"/>
        <v>2</v>
      </c>
      <c r="AI43" s="13">
        <f t="shared" si="29"/>
        <v>2</v>
      </c>
      <c r="AJ43" s="13">
        <f t="shared" si="30"/>
        <v>1</v>
      </c>
      <c r="AK43" s="13">
        <f t="shared" si="31"/>
        <v>1</v>
      </c>
      <c r="AL43" s="13">
        <f t="shared" si="32"/>
        <v>1</v>
      </c>
      <c r="AM43" s="13">
        <f t="shared" si="33"/>
        <v>2</v>
      </c>
      <c r="AN43" s="13">
        <f t="shared" si="34"/>
        <v>2</v>
      </c>
      <c r="AO43" s="13">
        <f t="shared" si="35"/>
        <v>2</v>
      </c>
      <c r="AP43" s="13">
        <f t="shared" si="36"/>
        <v>2</v>
      </c>
      <c r="AQ43" s="13">
        <f t="shared" si="37"/>
        <v>1</v>
      </c>
      <c r="AR43" s="44">
        <f t="shared" si="38"/>
        <v>59</v>
      </c>
      <c r="AS43" s="44">
        <f t="shared" si="39"/>
        <v>0</v>
      </c>
      <c r="AT43" s="44">
        <f t="shared" si="40"/>
        <v>0</v>
      </c>
      <c r="AU43" s="44">
        <f t="shared" si="41"/>
        <v>0</v>
      </c>
    </row>
    <row r="44" spans="1:47" ht="15.75" customHeight="1" x14ac:dyDescent="0.25">
      <c r="A44" s="7">
        <v>41</v>
      </c>
      <c r="B44" s="7"/>
      <c r="C44" s="8"/>
      <c r="D44" s="27">
        <v>12</v>
      </c>
      <c r="E44" s="9">
        <v>6</v>
      </c>
      <c r="F44" s="9">
        <v>7</v>
      </c>
      <c r="G44" s="9">
        <v>6</v>
      </c>
      <c r="H44" s="6">
        <v>7</v>
      </c>
      <c r="I44" s="6">
        <v>4</v>
      </c>
      <c r="J44" s="6">
        <v>8</v>
      </c>
      <c r="K44" s="6">
        <v>8</v>
      </c>
      <c r="L44" s="10">
        <f t="shared" si="6"/>
        <v>38</v>
      </c>
      <c r="M44" s="10">
        <f t="shared" si="7"/>
        <v>20</v>
      </c>
      <c r="N44" s="11">
        <f t="shared" si="8"/>
        <v>60</v>
      </c>
      <c r="O44" s="11">
        <f t="shared" si="9"/>
        <v>60</v>
      </c>
      <c r="P44" s="11">
        <f t="shared" si="10"/>
        <v>70</v>
      </c>
      <c r="Q44" s="11">
        <f t="shared" si="11"/>
        <v>60</v>
      </c>
      <c r="R44" s="11">
        <f t="shared" si="12"/>
        <v>70</v>
      </c>
      <c r="S44" s="11">
        <f t="shared" si="13"/>
        <v>40</v>
      </c>
      <c r="T44" s="11">
        <f t="shared" si="14"/>
        <v>40</v>
      </c>
      <c r="U44" s="11">
        <f t="shared" si="15"/>
        <v>80</v>
      </c>
      <c r="V44" s="12">
        <f t="shared" si="16"/>
        <v>65</v>
      </c>
      <c r="W44" s="12">
        <f t="shared" si="17"/>
        <v>63.333333333333336</v>
      </c>
      <c r="X44" s="12">
        <f t="shared" si="18"/>
        <v>63.333333333333336</v>
      </c>
      <c r="Y44" s="12">
        <f t="shared" si="19"/>
        <v>70</v>
      </c>
      <c r="Z44" s="12">
        <f t="shared" si="20"/>
        <v>80</v>
      </c>
      <c r="AA44" s="12">
        <f t="shared" si="21"/>
        <v>40</v>
      </c>
      <c r="AB44" s="12">
        <f t="shared" si="22"/>
        <v>40</v>
      </c>
      <c r="AC44" s="12">
        <f t="shared" si="23"/>
        <v>40</v>
      </c>
      <c r="AD44" s="13">
        <f t="shared" si="24"/>
        <v>59.25</v>
      </c>
      <c r="AE44" s="13">
        <f t="shared" si="25"/>
        <v>2</v>
      </c>
      <c r="AF44" s="13">
        <f t="shared" si="26"/>
        <v>2</v>
      </c>
      <c r="AG44" s="13">
        <f t="shared" si="27"/>
        <v>2</v>
      </c>
      <c r="AH44" s="13">
        <f t="shared" si="28"/>
        <v>2</v>
      </c>
      <c r="AI44" s="13">
        <f t="shared" si="29"/>
        <v>3</v>
      </c>
      <c r="AJ44" s="13">
        <f t="shared" si="30"/>
        <v>1</v>
      </c>
      <c r="AK44" s="13">
        <f t="shared" si="31"/>
        <v>1</v>
      </c>
      <c r="AL44" s="13">
        <f t="shared" si="32"/>
        <v>1</v>
      </c>
      <c r="AM44" s="13">
        <f t="shared" si="33"/>
        <v>2</v>
      </c>
      <c r="AN44" s="13">
        <f t="shared" si="34"/>
        <v>2</v>
      </c>
      <c r="AO44" s="13">
        <f t="shared" si="35"/>
        <v>2</v>
      </c>
      <c r="AP44" s="13">
        <f t="shared" si="36"/>
        <v>2</v>
      </c>
      <c r="AQ44" s="13">
        <f t="shared" si="37"/>
        <v>1</v>
      </c>
      <c r="AR44" s="44">
        <f t="shared" si="38"/>
        <v>58</v>
      </c>
      <c r="AS44" s="44">
        <f t="shared" si="39"/>
        <v>0</v>
      </c>
      <c r="AT44" s="44">
        <f t="shared" si="40"/>
        <v>0</v>
      </c>
      <c r="AU44" s="44">
        <f t="shared" si="41"/>
        <v>0</v>
      </c>
    </row>
    <row r="45" spans="1:47" ht="15.75" customHeight="1" x14ac:dyDescent="0.25">
      <c r="A45" s="7">
        <v>42</v>
      </c>
      <c r="B45" s="7"/>
      <c r="C45" s="8"/>
      <c r="D45" s="27">
        <v>15</v>
      </c>
      <c r="E45" s="9">
        <v>7</v>
      </c>
      <c r="F45" s="9">
        <v>8</v>
      </c>
      <c r="G45" s="9">
        <v>8</v>
      </c>
      <c r="H45" s="6">
        <v>7</v>
      </c>
      <c r="I45" s="6">
        <v>6</v>
      </c>
      <c r="J45" s="6">
        <v>10</v>
      </c>
      <c r="K45" s="6">
        <v>8</v>
      </c>
      <c r="L45" s="10">
        <f t="shared" si="6"/>
        <v>45</v>
      </c>
      <c r="M45" s="10">
        <f t="shared" si="7"/>
        <v>24</v>
      </c>
      <c r="N45" s="11">
        <f t="shared" si="8"/>
        <v>75</v>
      </c>
      <c r="O45" s="11">
        <f t="shared" si="9"/>
        <v>70</v>
      </c>
      <c r="P45" s="11">
        <f t="shared" si="10"/>
        <v>80</v>
      </c>
      <c r="Q45" s="11">
        <f t="shared" si="11"/>
        <v>80</v>
      </c>
      <c r="R45" s="11">
        <f t="shared" si="12"/>
        <v>70</v>
      </c>
      <c r="S45" s="11">
        <f t="shared" si="13"/>
        <v>60</v>
      </c>
      <c r="T45" s="11">
        <f t="shared" si="14"/>
        <v>50</v>
      </c>
      <c r="U45" s="11">
        <f t="shared" si="15"/>
        <v>80</v>
      </c>
      <c r="V45" s="12">
        <f t="shared" si="16"/>
        <v>75</v>
      </c>
      <c r="W45" s="12">
        <f t="shared" si="17"/>
        <v>75</v>
      </c>
      <c r="X45" s="12">
        <f t="shared" si="18"/>
        <v>75</v>
      </c>
      <c r="Y45" s="12">
        <f t="shared" si="19"/>
        <v>80</v>
      </c>
      <c r="Z45" s="12">
        <f t="shared" si="20"/>
        <v>80</v>
      </c>
      <c r="AA45" s="12">
        <f t="shared" si="21"/>
        <v>55</v>
      </c>
      <c r="AB45" s="12">
        <f t="shared" si="22"/>
        <v>55</v>
      </c>
      <c r="AC45" s="12">
        <f t="shared" si="23"/>
        <v>50</v>
      </c>
      <c r="AD45" s="13">
        <f t="shared" si="24"/>
        <v>69.75</v>
      </c>
      <c r="AE45" s="13">
        <f t="shared" si="25"/>
        <v>2</v>
      </c>
      <c r="AF45" s="13">
        <f t="shared" si="26"/>
        <v>2</v>
      </c>
      <c r="AG45" s="13">
        <f t="shared" si="27"/>
        <v>2</v>
      </c>
      <c r="AH45" s="13">
        <f t="shared" si="28"/>
        <v>3</v>
      </c>
      <c r="AI45" s="13">
        <f t="shared" si="29"/>
        <v>3</v>
      </c>
      <c r="AJ45" s="13">
        <f t="shared" si="30"/>
        <v>1</v>
      </c>
      <c r="AK45" s="13">
        <f t="shared" si="31"/>
        <v>1</v>
      </c>
      <c r="AL45" s="13">
        <f t="shared" si="32"/>
        <v>1</v>
      </c>
      <c r="AM45" s="13">
        <f t="shared" si="33"/>
        <v>2</v>
      </c>
      <c r="AN45" s="13">
        <f t="shared" si="34"/>
        <v>2</v>
      </c>
      <c r="AO45" s="13">
        <f t="shared" si="35"/>
        <v>2</v>
      </c>
      <c r="AP45" s="13">
        <f t="shared" si="36"/>
        <v>2</v>
      </c>
      <c r="AQ45" s="13">
        <f t="shared" si="37"/>
        <v>2</v>
      </c>
      <c r="AR45" s="44">
        <f t="shared" si="38"/>
        <v>69</v>
      </c>
      <c r="AS45" s="44">
        <f t="shared" si="39"/>
        <v>1</v>
      </c>
      <c r="AT45" s="44">
        <f t="shared" si="40"/>
        <v>0</v>
      </c>
      <c r="AU45" s="44">
        <f t="shared" si="41"/>
        <v>0</v>
      </c>
    </row>
    <row r="46" spans="1:47" ht="15.75" customHeight="1" x14ac:dyDescent="0.25">
      <c r="A46" s="7">
        <v>43</v>
      </c>
      <c r="B46" s="7"/>
      <c r="C46" s="8"/>
      <c r="D46" s="27">
        <v>19</v>
      </c>
      <c r="E46" s="9">
        <v>10</v>
      </c>
      <c r="F46" s="9">
        <v>9</v>
      </c>
      <c r="G46" s="9">
        <v>9</v>
      </c>
      <c r="H46" s="6">
        <v>9</v>
      </c>
      <c r="I46" s="6">
        <v>10</v>
      </c>
      <c r="J46" s="6">
        <v>16</v>
      </c>
      <c r="K46" s="6">
        <v>9</v>
      </c>
      <c r="L46" s="10">
        <f t="shared" si="6"/>
        <v>56</v>
      </c>
      <c r="M46" s="10">
        <f t="shared" si="7"/>
        <v>35</v>
      </c>
      <c r="N46" s="11">
        <f t="shared" si="8"/>
        <v>95</v>
      </c>
      <c r="O46" s="11">
        <f t="shared" si="9"/>
        <v>100</v>
      </c>
      <c r="P46" s="11">
        <f t="shared" si="10"/>
        <v>90</v>
      </c>
      <c r="Q46" s="11">
        <f t="shared" si="11"/>
        <v>90</v>
      </c>
      <c r="R46" s="11">
        <f t="shared" si="12"/>
        <v>90</v>
      </c>
      <c r="S46" s="11">
        <f t="shared" si="13"/>
        <v>100</v>
      </c>
      <c r="T46" s="11">
        <f t="shared" si="14"/>
        <v>80</v>
      </c>
      <c r="U46" s="11">
        <f t="shared" si="15"/>
        <v>90</v>
      </c>
      <c r="V46" s="12">
        <f t="shared" si="16"/>
        <v>90</v>
      </c>
      <c r="W46" s="12">
        <f t="shared" si="17"/>
        <v>95</v>
      </c>
      <c r="X46" s="12">
        <f t="shared" si="18"/>
        <v>95</v>
      </c>
      <c r="Y46" s="12">
        <f t="shared" si="19"/>
        <v>90</v>
      </c>
      <c r="Z46" s="12">
        <f t="shared" si="20"/>
        <v>90</v>
      </c>
      <c r="AA46" s="12">
        <f t="shared" si="21"/>
        <v>90</v>
      </c>
      <c r="AB46" s="12">
        <f t="shared" si="22"/>
        <v>90</v>
      </c>
      <c r="AC46" s="12">
        <f t="shared" si="23"/>
        <v>80</v>
      </c>
      <c r="AD46" s="13">
        <f t="shared" si="24"/>
        <v>90.5</v>
      </c>
      <c r="AE46" s="13">
        <f t="shared" si="25"/>
        <v>3</v>
      </c>
      <c r="AF46" s="13">
        <f t="shared" si="26"/>
        <v>3</v>
      </c>
      <c r="AG46" s="13">
        <f t="shared" si="27"/>
        <v>3</v>
      </c>
      <c r="AH46" s="13">
        <f t="shared" si="28"/>
        <v>3</v>
      </c>
      <c r="AI46" s="13">
        <f t="shared" si="29"/>
        <v>3</v>
      </c>
      <c r="AJ46" s="13">
        <f t="shared" si="30"/>
        <v>3</v>
      </c>
      <c r="AK46" s="13">
        <f t="shared" si="31"/>
        <v>3</v>
      </c>
      <c r="AL46" s="13">
        <f t="shared" si="32"/>
        <v>3</v>
      </c>
      <c r="AM46" s="13">
        <f t="shared" si="33"/>
        <v>3</v>
      </c>
      <c r="AN46" s="13">
        <f t="shared" si="34"/>
        <v>3</v>
      </c>
      <c r="AO46" s="13">
        <f t="shared" si="35"/>
        <v>3</v>
      </c>
      <c r="AP46" s="13">
        <f t="shared" si="36"/>
        <v>3</v>
      </c>
      <c r="AQ46" s="13">
        <f t="shared" si="37"/>
        <v>3</v>
      </c>
      <c r="AR46" s="44">
        <f t="shared" si="38"/>
        <v>91</v>
      </c>
      <c r="AS46" s="44">
        <f t="shared" si="39"/>
        <v>1</v>
      </c>
      <c r="AT46" s="44">
        <f t="shared" si="40"/>
        <v>1</v>
      </c>
      <c r="AU46" s="44">
        <f t="shared" si="41"/>
        <v>1</v>
      </c>
    </row>
    <row r="47" spans="1:47" ht="15.75" customHeight="1" x14ac:dyDescent="0.25">
      <c r="A47" s="7">
        <v>44</v>
      </c>
      <c r="B47" s="7"/>
      <c r="C47" s="8"/>
      <c r="D47" s="27">
        <v>16</v>
      </c>
      <c r="E47" s="9">
        <v>7</v>
      </c>
      <c r="F47" s="9">
        <v>7</v>
      </c>
      <c r="G47" s="9">
        <v>7</v>
      </c>
      <c r="H47" s="6">
        <v>8</v>
      </c>
      <c r="I47" s="6">
        <v>6</v>
      </c>
      <c r="J47" s="6">
        <v>13</v>
      </c>
      <c r="K47" s="6">
        <v>7</v>
      </c>
      <c r="L47" s="10">
        <f t="shared" si="6"/>
        <v>45</v>
      </c>
      <c r="M47" s="10">
        <f t="shared" si="7"/>
        <v>26</v>
      </c>
      <c r="N47" s="11">
        <f t="shared" si="8"/>
        <v>80</v>
      </c>
      <c r="O47" s="11">
        <f t="shared" si="9"/>
        <v>70</v>
      </c>
      <c r="P47" s="11">
        <f t="shared" si="10"/>
        <v>70</v>
      </c>
      <c r="Q47" s="11">
        <f t="shared" si="11"/>
        <v>70</v>
      </c>
      <c r="R47" s="11">
        <f t="shared" si="12"/>
        <v>80</v>
      </c>
      <c r="S47" s="11">
        <f t="shared" si="13"/>
        <v>60</v>
      </c>
      <c r="T47" s="11">
        <f t="shared" si="14"/>
        <v>65</v>
      </c>
      <c r="U47" s="11">
        <f t="shared" si="15"/>
        <v>70</v>
      </c>
      <c r="V47" s="12">
        <f t="shared" si="16"/>
        <v>75</v>
      </c>
      <c r="W47" s="12">
        <f t="shared" si="17"/>
        <v>73.333333333333329</v>
      </c>
      <c r="X47" s="12">
        <f t="shared" si="18"/>
        <v>73.333333333333329</v>
      </c>
      <c r="Y47" s="12">
        <f t="shared" si="19"/>
        <v>70</v>
      </c>
      <c r="Z47" s="12">
        <f t="shared" si="20"/>
        <v>70</v>
      </c>
      <c r="AA47" s="12">
        <f t="shared" si="21"/>
        <v>62.5</v>
      </c>
      <c r="AB47" s="12">
        <f t="shared" si="22"/>
        <v>62.5</v>
      </c>
      <c r="AC47" s="12">
        <f t="shared" si="23"/>
        <v>65</v>
      </c>
      <c r="AD47" s="13">
        <f t="shared" si="24"/>
        <v>69.75</v>
      </c>
      <c r="AE47" s="13">
        <f t="shared" si="25"/>
        <v>2</v>
      </c>
      <c r="AF47" s="13">
        <f t="shared" si="26"/>
        <v>2</v>
      </c>
      <c r="AG47" s="13">
        <f t="shared" si="27"/>
        <v>2</v>
      </c>
      <c r="AH47" s="13">
        <f t="shared" si="28"/>
        <v>2</v>
      </c>
      <c r="AI47" s="13">
        <f t="shared" si="29"/>
        <v>2</v>
      </c>
      <c r="AJ47" s="13">
        <f t="shared" si="30"/>
        <v>2</v>
      </c>
      <c r="AK47" s="13">
        <f t="shared" si="31"/>
        <v>2</v>
      </c>
      <c r="AL47" s="13">
        <f t="shared" si="32"/>
        <v>2</v>
      </c>
      <c r="AM47" s="13">
        <f t="shared" si="33"/>
        <v>2</v>
      </c>
      <c r="AN47" s="13">
        <f t="shared" si="34"/>
        <v>2</v>
      </c>
      <c r="AO47" s="13">
        <f t="shared" si="35"/>
        <v>2</v>
      </c>
      <c r="AP47" s="13">
        <f t="shared" si="36"/>
        <v>2</v>
      </c>
      <c r="AQ47" s="13">
        <f t="shared" si="37"/>
        <v>2</v>
      </c>
      <c r="AR47" s="44">
        <f t="shared" si="38"/>
        <v>71</v>
      </c>
      <c r="AS47" s="44">
        <f t="shared" si="39"/>
        <v>1</v>
      </c>
      <c r="AT47" s="44">
        <f t="shared" si="40"/>
        <v>1</v>
      </c>
      <c r="AU47" s="44">
        <f t="shared" si="41"/>
        <v>0</v>
      </c>
    </row>
    <row r="48" spans="1:47" ht="15.75" customHeight="1" x14ac:dyDescent="0.25">
      <c r="A48" s="7">
        <v>45</v>
      </c>
      <c r="B48" s="7"/>
      <c r="C48" s="8"/>
      <c r="D48" s="27">
        <v>15</v>
      </c>
      <c r="E48" s="9">
        <v>7</v>
      </c>
      <c r="F48" s="9">
        <v>7</v>
      </c>
      <c r="G48" s="9">
        <v>7</v>
      </c>
      <c r="H48" s="6">
        <v>8</v>
      </c>
      <c r="I48" s="6">
        <v>4</v>
      </c>
      <c r="J48" s="6">
        <v>8</v>
      </c>
      <c r="K48" s="6">
        <v>6</v>
      </c>
      <c r="L48" s="10">
        <f t="shared" si="6"/>
        <v>44</v>
      </c>
      <c r="M48" s="10">
        <f t="shared" si="7"/>
        <v>18</v>
      </c>
      <c r="N48" s="11">
        <f t="shared" si="8"/>
        <v>75</v>
      </c>
      <c r="O48" s="11">
        <f t="shared" si="9"/>
        <v>70</v>
      </c>
      <c r="P48" s="11">
        <f t="shared" si="10"/>
        <v>70</v>
      </c>
      <c r="Q48" s="11">
        <f t="shared" si="11"/>
        <v>70</v>
      </c>
      <c r="R48" s="11">
        <f t="shared" si="12"/>
        <v>80</v>
      </c>
      <c r="S48" s="11">
        <f t="shared" si="13"/>
        <v>40</v>
      </c>
      <c r="T48" s="11">
        <f t="shared" si="14"/>
        <v>40</v>
      </c>
      <c r="U48" s="11">
        <f t="shared" si="15"/>
        <v>60</v>
      </c>
      <c r="V48" s="12">
        <f t="shared" si="16"/>
        <v>75</v>
      </c>
      <c r="W48" s="12">
        <f t="shared" si="17"/>
        <v>71.666666666666671</v>
      </c>
      <c r="X48" s="12">
        <f t="shared" si="18"/>
        <v>71.666666666666671</v>
      </c>
      <c r="Y48" s="12">
        <f t="shared" si="19"/>
        <v>70</v>
      </c>
      <c r="Z48" s="12">
        <f t="shared" si="20"/>
        <v>60</v>
      </c>
      <c r="AA48" s="12">
        <f t="shared" si="21"/>
        <v>40</v>
      </c>
      <c r="AB48" s="12">
        <f t="shared" si="22"/>
        <v>40</v>
      </c>
      <c r="AC48" s="12">
        <f t="shared" si="23"/>
        <v>40</v>
      </c>
      <c r="AD48" s="13">
        <f t="shared" si="24"/>
        <v>61.25</v>
      </c>
      <c r="AE48" s="13">
        <f t="shared" si="25"/>
        <v>2</v>
      </c>
      <c r="AF48" s="13">
        <f t="shared" si="26"/>
        <v>2</v>
      </c>
      <c r="AG48" s="13">
        <f t="shared" si="27"/>
        <v>2</v>
      </c>
      <c r="AH48" s="13">
        <f t="shared" si="28"/>
        <v>2</v>
      </c>
      <c r="AI48" s="13">
        <f t="shared" si="29"/>
        <v>2</v>
      </c>
      <c r="AJ48" s="13">
        <f t="shared" si="30"/>
        <v>1</v>
      </c>
      <c r="AK48" s="13">
        <f t="shared" si="31"/>
        <v>1</v>
      </c>
      <c r="AL48" s="13">
        <f t="shared" si="32"/>
        <v>1</v>
      </c>
      <c r="AM48" s="13">
        <f t="shared" si="33"/>
        <v>2</v>
      </c>
      <c r="AN48" s="13">
        <f t="shared" si="34"/>
        <v>2</v>
      </c>
      <c r="AO48" s="13">
        <f t="shared" si="35"/>
        <v>2</v>
      </c>
      <c r="AP48" s="13">
        <f t="shared" si="36"/>
        <v>2</v>
      </c>
      <c r="AQ48" s="13">
        <f t="shared" si="37"/>
        <v>2</v>
      </c>
      <c r="AR48" s="44">
        <f t="shared" si="38"/>
        <v>62</v>
      </c>
      <c r="AS48" s="44">
        <f t="shared" si="39"/>
        <v>1</v>
      </c>
      <c r="AT48" s="44">
        <f t="shared" si="40"/>
        <v>0</v>
      </c>
      <c r="AU48" s="44">
        <f t="shared" si="41"/>
        <v>0</v>
      </c>
    </row>
    <row r="49" spans="1:47" ht="15.75" customHeight="1" x14ac:dyDescent="0.25">
      <c r="A49" s="7">
        <v>46</v>
      </c>
      <c r="B49" s="7"/>
      <c r="C49" s="8"/>
      <c r="D49" s="27">
        <v>16</v>
      </c>
      <c r="E49" s="9">
        <v>9</v>
      </c>
      <c r="F49" s="9">
        <v>9</v>
      </c>
      <c r="G49" s="9">
        <v>9</v>
      </c>
      <c r="H49" s="6">
        <v>9</v>
      </c>
      <c r="I49" s="6">
        <v>8</v>
      </c>
      <c r="J49" s="6">
        <v>20</v>
      </c>
      <c r="K49" s="6">
        <v>9</v>
      </c>
      <c r="L49" s="10">
        <f t="shared" si="6"/>
        <v>52</v>
      </c>
      <c r="M49" s="10">
        <f t="shared" si="7"/>
        <v>37</v>
      </c>
      <c r="N49" s="11">
        <f t="shared" si="8"/>
        <v>80</v>
      </c>
      <c r="O49" s="11">
        <f t="shared" si="9"/>
        <v>90</v>
      </c>
      <c r="P49" s="11">
        <f t="shared" si="10"/>
        <v>90</v>
      </c>
      <c r="Q49" s="11">
        <f t="shared" si="11"/>
        <v>90</v>
      </c>
      <c r="R49" s="11">
        <f t="shared" si="12"/>
        <v>90</v>
      </c>
      <c r="S49" s="11">
        <f t="shared" si="13"/>
        <v>80</v>
      </c>
      <c r="T49" s="11">
        <f t="shared" si="14"/>
        <v>100</v>
      </c>
      <c r="U49" s="11">
        <f t="shared" si="15"/>
        <v>90</v>
      </c>
      <c r="V49" s="12">
        <f t="shared" si="16"/>
        <v>90</v>
      </c>
      <c r="W49" s="12">
        <f t="shared" si="17"/>
        <v>86.666666666666671</v>
      </c>
      <c r="X49" s="12">
        <f t="shared" si="18"/>
        <v>86.666666666666671</v>
      </c>
      <c r="Y49" s="12">
        <f t="shared" si="19"/>
        <v>90</v>
      </c>
      <c r="Z49" s="12">
        <f t="shared" si="20"/>
        <v>90</v>
      </c>
      <c r="AA49" s="12">
        <f t="shared" si="21"/>
        <v>90</v>
      </c>
      <c r="AB49" s="12">
        <f t="shared" si="22"/>
        <v>90</v>
      </c>
      <c r="AC49" s="12">
        <f t="shared" si="23"/>
        <v>100</v>
      </c>
      <c r="AD49" s="13">
        <f t="shared" si="24"/>
        <v>90</v>
      </c>
      <c r="AE49" s="13">
        <f t="shared" si="25"/>
        <v>3</v>
      </c>
      <c r="AF49" s="13">
        <f t="shared" si="26"/>
        <v>3</v>
      </c>
      <c r="AG49" s="13">
        <f t="shared" si="27"/>
        <v>3</v>
      </c>
      <c r="AH49" s="13">
        <f t="shared" si="28"/>
        <v>3</v>
      </c>
      <c r="AI49" s="13">
        <f t="shared" si="29"/>
        <v>3</v>
      </c>
      <c r="AJ49" s="13">
        <f t="shared" si="30"/>
        <v>3</v>
      </c>
      <c r="AK49" s="13">
        <f t="shared" si="31"/>
        <v>3</v>
      </c>
      <c r="AL49" s="13">
        <f t="shared" si="32"/>
        <v>3</v>
      </c>
      <c r="AM49" s="13">
        <f t="shared" si="33"/>
        <v>3</v>
      </c>
      <c r="AN49" s="13">
        <f t="shared" si="34"/>
        <v>3</v>
      </c>
      <c r="AO49" s="13">
        <f t="shared" si="35"/>
        <v>3</v>
      </c>
      <c r="AP49" s="13">
        <f t="shared" si="36"/>
        <v>3</v>
      </c>
      <c r="AQ49" s="13">
        <f t="shared" si="37"/>
        <v>3</v>
      </c>
      <c r="AR49" s="44">
        <f t="shared" si="38"/>
        <v>89</v>
      </c>
      <c r="AS49" s="44">
        <f t="shared" si="39"/>
        <v>1</v>
      </c>
      <c r="AT49" s="44">
        <f t="shared" si="40"/>
        <v>1</v>
      </c>
      <c r="AU49" s="44">
        <f t="shared" si="41"/>
        <v>1</v>
      </c>
    </row>
    <row r="50" spans="1:47" ht="15.75" customHeight="1" x14ac:dyDescent="0.25">
      <c r="A50" s="7">
        <v>47</v>
      </c>
      <c r="B50" s="7"/>
      <c r="C50" s="8"/>
      <c r="D50" s="27">
        <v>15</v>
      </c>
      <c r="E50" s="9">
        <v>8</v>
      </c>
      <c r="F50" s="9">
        <v>8</v>
      </c>
      <c r="G50" s="9">
        <v>8</v>
      </c>
      <c r="H50" s="6">
        <v>9</v>
      </c>
      <c r="I50" s="6">
        <v>6</v>
      </c>
      <c r="J50" s="6">
        <v>5</v>
      </c>
      <c r="K50" s="6">
        <v>9</v>
      </c>
      <c r="L50" s="10">
        <f t="shared" si="6"/>
        <v>48</v>
      </c>
      <c r="M50" s="10">
        <f t="shared" si="7"/>
        <v>20</v>
      </c>
      <c r="N50" s="11">
        <f t="shared" si="8"/>
        <v>75</v>
      </c>
      <c r="O50" s="11">
        <f t="shared" si="9"/>
        <v>80</v>
      </c>
      <c r="P50" s="11">
        <f t="shared" si="10"/>
        <v>80</v>
      </c>
      <c r="Q50" s="11">
        <f t="shared" si="11"/>
        <v>80</v>
      </c>
      <c r="R50" s="11">
        <f t="shared" si="12"/>
        <v>90</v>
      </c>
      <c r="S50" s="11">
        <f t="shared" si="13"/>
        <v>60</v>
      </c>
      <c r="T50" s="11">
        <f t="shared" si="14"/>
        <v>25</v>
      </c>
      <c r="U50" s="11">
        <f t="shared" si="15"/>
        <v>90</v>
      </c>
      <c r="V50" s="12">
        <f t="shared" si="16"/>
        <v>85</v>
      </c>
      <c r="W50" s="12">
        <f t="shared" si="17"/>
        <v>78.333333333333329</v>
      </c>
      <c r="X50" s="12">
        <f t="shared" si="18"/>
        <v>78.333333333333329</v>
      </c>
      <c r="Y50" s="12">
        <f t="shared" si="19"/>
        <v>80</v>
      </c>
      <c r="Z50" s="12">
        <f t="shared" si="20"/>
        <v>90</v>
      </c>
      <c r="AA50" s="12">
        <f t="shared" si="21"/>
        <v>42.5</v>
      </c>
      <c r="AB50" s="12">
        <f t="shared" si="22"/>
        <v>42.5</v>
      </c>
      <c r="AC50" s="12">
        <f t="shared" si="23"/>
        <v>25</v>
      </c>
      <c r="AD50" s="13">
        <f t="shared" si="24"/>
        <v>68.25</v>
      </c>
      <c r="AE50" s="13">
        <f t="shared" si="25"/>
        <v>3</v>
      </c>
      <c r="AF50" s="13">
        <f t="shared" si="26"/>
        <v>2</v>
      </c>
      <c r="AG50" s="13">
        <f t="shared" si="27"/>
        <v>2</v>
      </c>
      <c r="AH50" s="13">
        <f t="shared" si="28"/>
        <v>3</v>
      </c>
      <c r="AI50" s="13">
        <f t="shared" si="29"/>
        <v>3</v>
      </c>
      <c r="AJ50" s="13">
        <f t="shared" si="30"/>
        <v>1</v>
      </c>
      <c r="AK50" s="13">
        <f t="shared" si="31"/>
        <v>1</v>
      </c>
      <c r="AL50" s="13">
        <f t="shared" si="32"/>
        <v>0</v>
      </c>
      <c r="AM50" s="13">
        <f t="shared" si="33"/>
        <v>3</v>
      </c>
      <c r="AN50" s="13">
        <f t="shared" si="34"/>
        <v>2</v>
      </c>
      <c r="AO50" s="13">
        <f t="shared" si="35"/>
        <v>2</v>
      </c>
      <c r="AP50" s="13">
        <f t="shared" si="36"/>
        <v>2</v>
      </c>
      <c r="AQ50" s="13">
        <f t="shared" si="37"/>
        <v>2</v>
      </c>
      <c r="AR50" s="44">
        <f t="shared" si="38"/>
        <v>68</v>
      </c>
      <c r="AS50" s="44">
        <f t="shared" si="39"/>
        <v>1</v>
      </c>
      <c r="AT50" s="44">
        <f t="shared" si="40"/>
        <v>0</v>
      </c>
      <c r="AU50" s="44">
        <f t="shared" si="41"/>
        <v>0</v>
      </c>
    </row>
    <row r="51" spans="1:47" ht="15.75" customHeight="1" x14ac:dyDescent="0.25">
      <c r="A51" s="7">
        <v>48</v>
      </c>
      <c r="B51" s="7"/>
      <c r="C51" s="8"/>
      <c r="D51" s="27">
        <v>14</v>
      </c>
      <c r="E51" s="9">
        <v>8</v>
      </c>
      <c r="F51" s="9">
        <v>7</v>
      </c>
      <c r="G51" s="9">
        <v>7</v>
      </c>
      <c r="H51" s="6">
        <v>8</v>
      </c>
      <c r="I51" s="6">
        <v>4</v>
      </c>
      <c r="J51" s="6">
        <v>8</v>
      </c>
      <c r="K51" s="6">
        <v>7</v>
      </c>
      <c r="L51" s="10">
        <f t="shared" si="6"/>
        <v>44</v>
      </c>
      <c r="M51" s="10">
        <f t="shared" si="7"/>
        <v>19</v>
      </c>
      <c r="N51" s="11">
        <f t="shared" si="8"/>
        <v>70</v>
      </c>
      <c r="O51" s="11">
        <f t="shared" si="9"/>
        <v>80</v>
      </c>
      <c r="P51" s="11">
        <f t="shared" si="10"/>
        <v>70</v>
      </c>
      <c r="Q51" s="11">
        <f t="shared" si="11"/>
        <v>70</v>
      </c>
      <c r="R51" s="11">
        <f t="shared" si="12"/>
        <v>80</v>
      </c>
      <c r="S51" s="11">
        <f t="shared" si="13"/>
        <v>40</v>
      </c>
      <c r="T51" s="11">
        <f t="shared" si="14"/>
        <v>40</v>
      </c>
      <c r="U51" s="11">
        <f t="shared" si="15"/>
        <v>70</v>
      </c>
      <c r="V51" s="12">
        <f t="shared" si="16"/>
        <v>75</v>
      </c>
      <c r="W51" s="12">
        <f t="shared" si="17"/>
        <v>73.333333333333329</v>
      </c>
      <c r="X51" s="12">
        <f t="shared" si="18"/>
        <v>73.333333333333329</v>
      </c>
      <c r="Y51" s="12">
        <f t="shared" si="19"/>
        <v>70</v>
      </c>
      <c r="Z51" s="12">
        <f t="shared" si="20"/>
        <v>70</v>
      </c>
      <c r="AA51" s="12">
        <f t="shared" si="21"/>
        <v>40</v>
      </c>
      <c r="AB51" s="12">
        <f t="shared" si="22"/>
        <v>40</v>
      </c>
      <c r="AC51" s="12">
        <f t="shared" si="23"/>
        <v>40</v>
      </c>
      <c r="AD51" s="13">
        <f t="shared" si="24"/>
        <v>62.75</v>
      </c>
      <c r="AE51" s="13">
        <f t="shared" si="25"/>
        <v>2</v>
      </c>
      <c r="AF51" s="13">
        <f t="shared" si="26"/>
        <v>2</v>
      </c>
      <c r="AG51" s="13">
        <f t="shared" si="27"/>
        <v>2</v>
      </c>
      <c r="AH51" s="13">
        <f t="shared" si="28"/>
        <v>2</v>
      </c>
      <c r="AI51" s="13">
        <f t="shared" si="29"/>
        <v>2</v>
      </c>
      <c r="AJ51" s="13">
        <f t="shared" si="30"/>
        <v>1</v>
      </c>
      <c r="AK51" s="13">
        <f t="shared" si="31"/>
        <v>1</v>
      </c>
      <c r="AL51" s="13">
        <f t="shared" si="32"/>
        <v>1</v>
      </c>
      <c r="AM51" s="13">
        <f t="shared" si="33"/>
        <v>2</v>
      </c>
      <c r="AN51" s="13">
        <f t="shared" si="34"/>
        <v>2</v>
      </c>
      <c r="AO51" s="13">
        <f t="shared" si="35"/>
        <v>2</v>
      </c>
      <c r="AP51" s="13">
        <f t="shared" si="36"/>
        <v>2</v>
      </c>
      <c r="AQ51" s="13">
        <f t="shared" si="37"/>
        <v>2</v>
      </c>
      <c r="AR51" s="44">
        <f t="shared" si="38"/>
        <v>63</v>
      </c>
      <c r="AS51" s="44">
        <f t="shared" si="39"/>
        <v>1</v>
      </c>
      <c r="AT51" s="44">
        <f t="shared" si="40"/>
        <v>0</v>
      </c>
      <c r="AU51" s="44">
        <f t="shared" si="41"/>
        <v>0</v>
      </c>
    </row>
    <row r="52" spans="1:47" ht="15.75" customHeight="1" x14ac:dyDescent="0.25">
      <c r="A52" s="7">
        <v>49</v>
      </c>
      <c r="B52" s="7"/>
      <c r="C52" s="8"/>
      <c r="D52" s="27">
        <v>15</v>
      </c>
      <c r="E52" s="9">
        <v>8</v>
      </c>
      <c r="F52" s="9">
        <v>7</v>
      </c>
      <c r="G52" s="9">
        <v>7</v>
      </c>
      <c r="H52" s="6">
        <v>8</v>
      </c>
      <c r="I52" s="6">
        <v>4</v>
      </c>
      <c r="J52" s="6">
        <v>8</v>
      </c>
      <c r="K52" s="6">
        <v>7</v>
      </c>
      <c r="L52" s="10">
        <f t="shared" si="6"/>
        <v>45</v>
      </c>
      <c r="M52" s="10">
        <f t="shared" si="7"/>
        <v>19</v>
      </c>
      <c r="N52" s="11">
        <f t="shared" si="8"/>
        <v>75</v>
      </c>
      <c r="O52" s="11">
        <f t="shared" si="9"/>
        <v>80</v>
      </c>
      <c r="P52" s="11">
        <f t="shared" si="10"/>
        <v>70</v>
      </c>
      <c r="Q52" s="11">
        <f t="shared" si="11"/>
        <v>70</v>
      </c>
      <c r="R52" s="11">
        <f t="shared" si="12"/>
        <v>80</v>
      </c>
      <c r="S52" s="11">
        <f t="shared" si="13"/>
        <v>40</v>
      </c>
      <c r="T52" s="11">
        <f t="shared" si="14"/>
        <v>40</v>
      </c>
      <c r="U52" s="11">
        <f t="shared" si="15"/>
        <v>70</v>
      </c>
      <c r="V52" s="12">
        <f t="shared" si="16"/>
        <v>75</v>
      </c>
      <c r="W52" s="12">
        <f t="shared" si="17"/>
        <v>75</v>
      </c>
      <c r="X52" s="12">
        <f t="shared" si="18"/>
        <v>75</v>
      </c>
      <c r="Y52" s="12">
        <f t="shared" si="19"/>
        <v>70</v>
      </c>
      <c r="Z52" s="12">
        <f t="shared" si="20"/>
        <v>70</v>
      </c>
      <c r="AA52" s="12">
        <f t="shared" si="21"/>
        <v>40</v>
      </c>
      <c r="AB52" s="12">
        <f t="shared" si="22"/>
        <v>40</v>
      </c>
      <c r="AC52" s="12">
        <f t="shared" si="23"/>
        <v>40</v>
      </c>
      <c r="AD52" s="13">
        <f t="shared" si="24"/>
        <v>63.25</v>
      </c>
      <c r="AE52" s="13">
        <f t="shared" si="25"/>
        <v>2</v>
      </c>
      <c r="AF52" s="13">
        <f t="shared" si="26"/>
        <v>2</v>
      </c>
      <c r="AG52" s="13">
        <f t="shared" si="27"/>
        <v>2</v>
      </c>
      <c r="AH52" s="13">
        <f t="shared" si="28"/>
        <v>2</v>
      </c>
      <c r="AI52" s="13">
        <f t="shared" si="29"/>
        <v>2</v>
      </c>
      <c r="AJ52" s="13">
        <f t="shared" si="30"/>
        <v>1</v>
      </c>
      <c r="AK52" s="13">
        <f t="shared" si="31"/>
        <v>1</v>
      </c>
      <c r="AL52" s="13">
        <f t="shared" si="32"/>
        <v>1</v>
      </c>
      <c r="AM52" s="13">
        <f t="shared" si="33"/>
        <v>2</v>
      </c>
      <c r="AN52" s="13">
        <f t="shared" si="34"/>
        <v>2</v>
      </c>
      <c r="AO52" s="13">
        <f t="shared" si="35"/>
        <v>2</v>
      </c>
      <c r="AP52" s="13">
        <f t="shared" si="36"/>
        <v>2</v>
      </c>
      <c r="AQ52" s="13">
        <f t="shared" si="37"/>
        <v>2</v>
      </c>
      <c r="AR52" s="44">
        <f t="shared" si="38"/>
        <v>64</v>
      </c>
      <c r="AS52" s="44">
        <f t="shared" si="39"/>
        <v>1</v>
      </c>
      <c r="AT52" s="44">
        <f t="shared" si="40"/>
        <v>0</v>
      </c>
      <c r="AU52" s="44">
        <f t="shared" si="41"/>
        <v>0</v>
      </c>
    </row>
    <row r="53" spans="1:47" ht="15.75" customHeight="1" x14ac:dyDescent="0.25">
      <c r="A53" s="7">
        <v>50</v>
      </c>
      <c r="B53" s="7"/>
      <c r="C53" s="8"/>
      <c r="D53" s="27">
        <v>15</v>
      </c>
      <c r="E53" s="9">
        <v>8</v>
      </c>
      <c r="F53" s="9">
        <v>8</v>
      </c>
      <c r="G53" s="9">
        <v>8</v>
      </c>
      <c r="H53" s="6">
        <v>8</v>
      </c>
      <c r="I53" s="6">
        <v>8</v>
      </c>
      <c r="J53" s="6">
        <v>7</v>
      </c>
      <c r="K53" s="6">
        <v>7</v>
      </c>
      <c r="L53" s="10">
        <f t="shared" si="6"/>
        <v>47</v>
      </c>
      <c r="M53" s="10">
        <f t="shared" si="7"/>
        <v>22</v>
      </c>
      <c r="N53" s="11">
        <f t="shared" si="8"/>
        <v>75</v>
      </c>
      <c r="O53" s="11">
        <f t="shared" si="9"/>
        <v>80</v>
      </c>
      <c r="P53" s="11">
        <f t="shared" si="10"/>
        <v>80</v>
      </c>
      <c r="Q53" s="11">
        <f t="shared" si="11"/>
        <v>80</v>
      </c>
      <c r="R53" s="11">
        <f t="shared" si="12"/>
        <v>80</v>
      </c>
      <c r="S53" s="11">
        <f t="shared" si="13"/>
        <v>80</v>
      </c>
      <c r="T53" s="11">
        <f t="shared" si="14"/>
        <v>35</v>
      </c>
      <c r="U53" s="11">
        <f t="shared" si="15"/>
        <v>70</v>
      </c>
      <c r="V53" s="12">
        <f t="shared" si="16"/>
        <v>80</v>
      </c>
      <c r="W53" s="12">
        <f t="shared" si="17"/>
        <v>78.333333333333329</v>
      </c>
      <c r="X53" s="12">
        <f t="shared" si="18"/>
        <v>78.333333333333329</v>
      </c>
      <c r="Y53" s="12">
        <f t="shared" si="19"/>
        <v>80</v>
      </c>
      <c r="Z53" s="12">
        <f t="shared" si="20"/>
        <v>70</v>
      </c>
      <c r="AA53" s="12">
        <f t="shared" si="21"/>
        <v>57.5</v>
      </c>
      <c r="AB53" s="12">
        <f t="shared" si="22"/>
        <v>57.5</v>
      </c>
      <c r="AC53" s="12">
        <f t="shared" si="23"/>
        <v>35</v>
      </c>
      <c r="AD53" s="13">
        <f t="shared" si="24"/>
        <v>69.5</v>
      </c>
      <c r="AE53" s="13">
        <f t="shared" si="25"/>
        <v>3</v>
      </c>
      <c r="AF53" s="13">
        <f t="shared" si="26"/>
        <v>2</v>
      </c>
      <c r="AG53" s="13">
        <f t="shared" si="27"/>
        <v>2</v>
      </c>
      <c r="AH53" s="13">
        <f t="shared" si="28"/>
        <v>3</v>
      </c>
      <c r="AI53" s="13">
        <f t="shared" si="29"/>
        <v>2</v>
      </c>
      <c r="AJ53" s="13">
        <f t="shared" si="30"/>
        <v>1</v>
      </c>
      <c r="AK53" s="13">
        <f t="shared" si="31"/>
        <v>1</v>
      </c>
      <c r="AL53" s="13">
        <f t="shared" si="32"/>
        <v>0</v>
      </c>
      <c r="AM53" s="13">
        <f t="shared" si="33"/>
        <v>3</v>
      </c>
      <c r="AN53" s="13">
        <f t="shared" si="34"/>
        <v>2</v>
      </c>
      <c r="AO53" s="13">
        <f t="shared" si="35"/>
        <v>2</v>
      </c>
      <c r="AP53" s="13">
        <f t="shared" si="36"/>
        <v>2</v>
      </c>
      <c r="AQ53" s="13">
        <f t="shared" si="37"/>
        <v>2</v>
      </c>
      <c r="AR53" s="44">
        <f t="shared" si="38"/>
        <v>69</v>
      </c>
      <c r="AS53" s="44">
        <f t="shared" si="39"/>
        <v>1</v>
      </c>
      <c r="AT53" s="44">
        <f t="shared" si="40"/>
        <v>0</v>
      </c>
      <c r="AU53" s="44">
        <f t="shared" si="41"/>
        <v>0</v>
      </c>
    </row>
    <row r="54" spans="1:47" ht="15.75" customHeight="1" x14ac:dyDescent="0.25">
      <c r="A54" s="7">
        <v>51</v>
      </c>
      <c r="B54" s="7"/>
      <c r="C54" s="8"/>
      <c r="D54" s="27">
        <v>16</v>
      </c>
      <c r="E54" s="9">
        <v>8</v>
      </c>
      <c r="F54" s="9">
        <v>7</v>
      </c>
      <c r="G54" s="9">
        <v>7</v>
      </c>
      <c r="H54" s="6">
        <v>8</v>
      </c>
      <c r="I54" s="6">
        <v>8</v>
      </c>
      <c r="J54" s="6">
        <v>7</v>
      </c>
      <c r="K54" s="6">
        <v>7</v>
      </c>
      <c r="L54" s="10">
        <f t="shared" si="6"/>
        <v>46</v>
      </c>
      <c r="M54" s="10">
        <f t="shared" si="7"/>
        <v>22</v>
      </c>
      <c r="N54" s="11">
        <f t="shared" si="8"/>
        <v>80</v>
      </c>
      <c r="O54" s="11">
        <f t="shared" si="9"/>
        <v>80</v>
      </c>
      <c r="P54" s="11">
        <f t="shared" si="10"/>
        <v>70</v>
      </c>
      <c r="Q54" s="11">
        <f t="shared" si="11"/>
        <v>70</v>
      </c>
      <c r="R54" s="11">
        <f t="shared" si="12"/>
        <v>80</v>
      </c>
      <c r="S54" s="11">
        <f t="shared" si="13"/>
        <v>80</v>
      </c>
      <c r="T54" s="11">
        <f t="shared" si="14"/>
        <v>35</v>
      </c>
      <c r="U54" s="11">
        <f t="shared" si="15"/>
        <v>70</v>
      </c>
      <c r="V54" s="12">
        <f t="shared" si="16"/>
        <v>75</v>
      </c>
      <c r="W54" s="12">
        <f t="shared" si="17"/>
        <v>76.666666666666671</v>
      </c>
      <c r="X54" s="12">
        <f t="shared" si="18"/>
        <v>76.666666666666671</v>
      </c>
      <c r="Y54" s="12">
        <f t="shared" si="19"/>
        <v>70</v>
      </c>
      <c r="Z54" s="12">
        <f t="shared" si="20"/>
        <v>70</v>
      </c>
      <c r="AA54" s="12">
        <f t="shared" si="21"/>
        <v>57.5</v>
      </c>
      <c r="AB54" s="12">
        <f t="shared" si="22"/>
        <v>57.5</v>
      </c>
      <c r="AC54" s="12">
        <f t="shared" si="23"/>
        <v>35</v>
      </c>
      <c r="AD54" s="13">
        <f t="shared" si="24"/>
        <v>66.75</v>
      </c>
      <c r="AE54" s="13">
        <f t="shared" si="25"/>
        <v>2</v>
      </c>
      <c r="AF54" s="13">
        <f t="shared" si="26"/>
        <v>2</v>
      </c>
      <c r="AG54" s="13">
        <f t="shared" si="27"/>
        <v>2</v>
      </c>
      <c r="AH54" s="13">
        <f t="shared" si="28"/>
        <v>2</v>
      </c>
      <c r="AI54" s="13">
        <f t="shared" si="29"/>
        <v>2</v>
      </c>
      <c r="AJ54" s="13">
        <f t="shared" si="30"/>
        <v>1</v>
      </c>
      <c r="AK54" s="13">
        <f t="shared" si="31"/>
        <v>1</v>
      </c>
      <c r="AL54" s="13">
        <f t="shared" si="32"/>
        <v>0</v>
      </c>
      <c r="AM54" s="13">
        <f t="shared" si="33"/>
        <v>2</v>
      </c>
      <c r="AN54" s="13">
        <f t="shared" si="34"/>
        <v>2</v>
      </c>
      <c r="AO54" s="13">
        <f t="shared" si="35"/>
        <v>2</v>
      </c>
      <c r="AP54" s="13">
        <f t="shared" si="36"/>
        <v>1</v>
      </c>
      <c r="AQ54" s="13">
        <f t="shared" si="37"/>
        <v>2</v>
      </c>
      <c r="AR54" s="44">
        <f t="shared" si="38"/>
        <v>68</v>
      </c>
      <c r="AS54" s="44">
        <f t="shared" si="39"/>
        <v>1</v>
      </c>
      <c r="AT54" s="44">
        <f t="shared" si="40"/>
        <v>0</v>
      </c>
      <c r="AU54" s="44">
        <f t="shared" si="41"/>
        <v>0</v>
      </c>
    </row>
    <row r="55" spans="1:47" ht="15.75" customHeight="1" x14ac:dyDescent="0.25">
      <c r="A55" s="7">
        <v>52</v>
      </c>
      <c r="B55" s="7"/>
      <c r="C55" s="8"/>
      <c r="D55" s="27">
        <v>16</v>
      </c>
      <c r="E55" s="9">
        <v>7</v>
      </c>
      <c r="F55" s="9">
        <v>7</v>
      </c>
      <c r="G55" s="9">
        <v>7</v>
      </c>
      <c r="H55" s="6">
        <v>8</v>
      </c>
      <c r="I55" s="6">
        <v>8</v>
      </c>
      <c r="J55" s="6">
        <v>8</v>
      </c>
      <c r="K55" s="6">
        <v>7</v>
      </c>
      <c r="L55" s="10">
        <f t="shared" si="6"/>
        <v>45</v>
      </c>
      <c r="M55" s="10">
        <f t="shared" si="7"/>
        <v>23</v>
      </c>
      <c r="N55" s="11">
        <f t="shared" si="8"/>
        <v>80</v>
      </c>
      <c r="O55" s="11">
        <f t="shared" si="9"/>
        <v>70</v>
      </c>
      <c r="P55" s="11">
        <f t="shared" si="10"/>
        <v>70</v>
      </c>
      <c r="Q55" s="11">
        <f t="shared" si="11"/>
        <v>70</v>
      </c>
      <c r="R55" s="11">
        <f t="shared" si="12"/>
        <v>80</v>
      </c>
      <c r="S55" s="11">
        <f t="shared" si="13"/>
        <v>80</v>
      </c>
      <c r="T55" s="11">
        <f t="shared" si="14"/>
        <v>40</v>
      </c>
      <c r="U55" s="11">
        <f t="shared" si="15"/>
        <v>70</v>
      </c>
      <c r="V55" s="12">
        <f t="shared" si="16"/>
        <v>75</v>
      </c>
      <c r="W55" s="12">
        <f t="shared" si="17"/>
        <v>73.333333333333329</v>
      </c>
      <c r="X55" s="12">
        <f t="shared" si="18"/>
        <v>73.333333333333329</v>
      </c>
      <c r="Y55" s="12">
        <f t="shared" si="19"/>
        <v>70</v>
      </c>
      <c r="Z55" s="12">
        <f t="shared" si="20"/>
        <v>70</v>
      </c>
      <c r="AA55" s="12">
        <f t="shared" si="21"/>
        <v>60</v>
      </c>
      <c r="AB55" s="12">
        <f t="shared" si="22"/>
        <v>60</v>
      </c>
      <c r="AC55" s="12">
        <f t="shared" si="23"/>
        <v>40</v>
      </c>
      <c r="AD55" s="13">
        <f t="shared" si="24"/>
        <v>66.75</v>
      </c>
      <c r="AE55" s="13">
        <f t="shared" si="25"/>
        <v>2</v>
      </c>
      <c r="AF55" s="13">
        <f t="shared" si="26"/>
        <v>2</v>
      </c>
      <c r="AG55" s="13">
        <f t="shared" si="27"/>
        <v>2</v>
      </c>
      <c r="AH55" s="13">
        <f t="shared" si="28"/>
        <v>2</v>
      </c>
      <c r="AI55" s="13">
        <f t="shared" si="29"/>
        <v>2</v>
      </c>
      <c r="AJ55" s="13">
        <f t="shared" si="30"/>
        <v>2</v>
      </c>
      <c r="AK55" s="13">
        <f t="shared" si="31"/>
        <v>2</v>
      </c>
      <c r="AL55" s="13">
        <f t="shared" si="32"/>
        <v>1</v>
      </c>
      <c r="AM55" s="13">
        <f t="shared" si="33"/>
        <v>2</v>
      </c>
      <c r="AN55" s="13">
        <f t="shared" si="34"/>
        <v>2</v>
      </c>
      <c r="AO55" s="13">
        <f t="shared" si="35"/>
        <v>2</v>
      </c>
      <c r="AP55" s="13">
        <f t="shared" si="36"/>
        <v>2</v>
      </c>
      <c r="AQ55" s="13">
        <f t="shared" si="37"/>
        <v>2</v>
      </c>
      <c r="AR55" s="44">
        <f t="shared" si="38"/>
        <v>68</v>
      </c>
      <c r="AS55" s="44">
        <f t="shared" si="39"/>
        <v>1</v>
      </c>
      <c r="AT55" s="44">
        <f t="shared" si="40"/>
        <v>0</v>
      </c>
      <c r="AU55" s="44">
        <f t="shared" si="41"/>
        <v>0</v>
      </c>
    </row>
    <row r="56" spans="1:47" ht="15.75" customHeight="1" x14ac:dyDescent="0.25">
      <c r="A56" s="7">
        <v>53</v>
      </c>
      <c r="B56" s="7"/>
      <c r="C56" s="8"/>
      <c r="D56" s="27">
        <v>15</v>
      </c>
      <c r="E56" s="9">
        <v>8</v>
      </c>
      <c r="F56" s="9">
        <v>8</v>
      </c>
      <c r="G56" s="9">
        <v>8</v>
      </c>
      <c r="H56" s="6">
        <v>8</v>
      </c>
      <c r="I56" s="6">
        <v>10</v>
      </c>
      <c r="J56" s="6">
        <v>6</v>
      </c>
      <c r="K56" s="6">
        <v>6</v>
      </c>
      <c r="L56" s="10">
        <f t="shared" si="6"/>
        <v>47</v>
      </c>
      <c r="M56" s="10">
        <f t="shared" si="7"/>
        <v>22</v>
      </c>
      <c r="N56" s="11">
        <f t="shared" si="8"/>
        <v>75</v>
      </c>
      <c r="O56" s="11">
        <f t="shared" si="9"/>
        <v>80</v>
      </c>
      <c r="P56" s="11">
        <f t="shared" si="10"/>
        <v>80</v>
      </c>
      <c r="Q56" s="11">
        <f t="shared" si="11"/>
        <v>80</v>
      </c>
      <c r="R56" s="11">
        <f t="shared" si="12"/>
        <v>80</v>
      </c>
      <c r="S56" s="11">
        <f t="shared" si="13"/>
        <v>100</v>
      </c>
      <c r="T56" s="11">
        <f t="shared" si="14"/>
        <v>30</v>
      </c>
      <c r="U56" s="11">
        <f t="shared" si="15"/>
        <v>60</v>
      </c>
      <c r="V56" s="12">
        <f t="shared" si="16"/>
        <v>80</v>
      </c>
      <c r="W56" s="12">
        <f t="shared" si="17"/>
        <v>78.333333333333329</v>
      </c>
      <c r="X56" s="12">
        <f t="shared" si="18"/>
        <v>78.333333333333329</v>
      </c>
      <c r="Y56" s="12">
        <f t="shared" si="19"/>
        <v>80</v>
      </c>
      <c r="Z56" s="12">
        <f t="shared" si="20"/>
        <v>60</v>
      </c>
      <c r="AA56" s="12">
        <f t="shared" si="21"/>
        <v>65</v>
      </c>
      <c r="AB56" s="12">
        <f t="shared" si="22"/>
        <v>65</v>
      </c>
      <c r="AC56" s="12">
        <f t="shared" si="23"/>
        <v>30</v>
      </c>
      <c r="AD56" s="13">
        <f t="shared" si="24"/>
        <v>69.5</v>
      </c>
      <c r="AE56" s="13">
        <f t="shared" si="25"/>
        <v>3</v>
      </c>
      <c r="AF56" s="13">
        <f t="shared" si="26"/>
        <v>2</v>
      </c>
      <c r="AG56" s="13">
        <f t="shared" si="27"/>
        <v>2</v>
      </c>
      <c r="AH56" s="13">
        <f t="shared" si="28"/>
        <v>3</v>
      </c>
      <c r="AI56" s="13">
        <f t="shared" si="29"/>
        <v>2</v>
      </c>
      <c r="AJ56" s="13">
        <f t="shared" si="30"/>
        <v>2</v>
      </c>
      <c r="AK56" s="13">
        <f t="shared" si="31"/>
        <v>2</v>
      </c>
      <c r="AL56" s="13">
        <f t="shared" si="32"/>
        <v>0</v>
      </c>
      <c r="AM56" s="13">
        <f t="shared" si="33"/>
        <v>3</v>
      </c>
      <c r="AN56" s="13">
        <f t="shared" si="34"/>
        <v>2</v>
      </c>
      <c r="AO56" s="13">
        <f t="shared" si="35"/>
        <v>2</v>
      </c>
      <c r="AP56" s="13">
        <f t="shared" si="36"/>
        <v>2</v>
      </c>
      <c r="AQ56" s="13">
        <f t="shared" si="37"/>
        <v>2</v>
      </c>
      <c r="AR56" s="44">
        <f t="shared" si="38"/>
        <v>69</v>
      </c>
      <c r="AS56" s="44">
        <f t="shared" si="39"/>
        <v>1</v>
      </c>
      <c r="AT56" s="44">
        <f t="shared" si="40"/>
        <v>0</v>
      </c>
      <c r="AU56" s="44">
        <f t="shared" si="41"/>
        <v>0</v>
      </c>
    </row>
    <row r="57" spans="1:47" ht="15.75" customHeight="1" x14ac:dyDescent="0.25">
      <c r="A57" s="7">
        <v>54</v>
      </c>
      <c r="B57" s="7"/>
      <c r="C57" s="8"/>
      <c r="D57" s="27">
        <v>15</v>
      </c>
      <c r="E57" s="9">
        <v>8</v>
      </c>
      <c r="F57" s="9">
        <v>8</v>
      </c>
      <c r="G57" s="9">
        <v>8</v>
      </c>
      <c r="H57" s="6">
        <v>8</v>
      </c>
      <c r="I57" s="6">
        <v>6</v>
      </c>
      <c r="J57" s="6">
        <v>8</v>
      </c>
      <c r="K57" s="6">
        <v>6</v>
      </c>
      <c r="L57" s="10">
        <f t="shared" si="6"/>
        <v>47</v>
      </c>
      <c r="M57" s="10">
        <f t="shared" si="7"/>
        <v>20</v>
      </c>
      <c r="N57" s="11">
        <f t="shared" si="8"/>
        <v>75</v>
      </c>
      <c r="O57" s="11">
        <f t="shared" si="9"/>
        <v>80</v>
      </c>
      <c r="P57" s="11">
        <f t="shared" si="10"/>
        <v>80</v>
      </c>
      <c r="Q57" s="11">
        <f t="shared" si="11"/>
        <v>80</v>
      </c>
      <c r="R57" s="11">
        <f t="shared" si="12"/>
        <v>80</v>
      </c>
      <c r="S57" s="11">
        <f t="shared" si="13"/>
        <v>60</v>
      </c>
      <c r="T57" s="11">
        <f t="shared" si="14"/>
        <v>40</v>
      </c>
      <c r="U57" s="11">
        <f t="shared" si="15"/>
        <v>60</v>
      </c>
      <c r="V57" s="12">
        <f t="shared" si="16"/>
        <v>80</v>
      </c>
      <c r="W57" s="12">
        <f t="shared" si="17"/>
        <v>78.333333333333329</v>
      </c>
      <c r="X57" s="12">
        <f t="shared" si="18"/>
        <v>78.333333333333329</v>
      </c>
      <c r="Y57" s="12">
        <f t="shared" si="19"/>
        <v>80</v>
      </c>
      <c r="Z57" s="12">
        <f t="shared" si="20"/>
        <v>60</v>
      </c>
      <c r="AA57" s="12">
        <f t="shared" si="21"/>
        <v>50</v>
      </c>
      <c r="AB57" s="12">
        <f t="shared" si="22"/>
        <v>50</v>
      </c>
      <c r="AC57" s="12">
        <f t="shared" si="23"/>
        <v>40</v>
      </c>
      <c r="AD57" s="13">
        <f>((0.6*V57+0.4*Z57)+0.6*W57+0.4*AA57+0.6*X57+0.4*AB57+0.6*Y57+AC57*0.4)/4</f>
        <v>67.5</v>
      </c>
      <c r="AE57" s="13">
        <f t="shared" si="25"/>
        <v>3</v>
      </c>
      <c r="AF57" s="13">
        <f t="shared" si="26"/>
        <v>2</v>
      </c>
      <c r="AG57" s="13">
        <f t="shared" si="27"/>
        <v>2</v>
      </c>
      <c r="AH57" s="13">
        <f t="shared" si="28"/>
        <v>3</v>
      </c>
      <c r="AI57" s="13">
        <f t="shared" si="29"/>
        <v>2</v>
      </c>
      <c r="AJ57" s="13">
        <f t="shared" si="30"/>
        <v>1</v>
      </c>
      <c r="AK57" s="13">
        <f t="shared" si="31"/>
        <v>1</v>
      </c>
      <c r="AL57" s="13">
        <f t="shared" si="32"/>
        <v>1</v>
      </c>
      <c r="AM57" s="13">
        <f t="shared" si="33"/>
        <v>3</v>
      </c>
      <c r="AN57" s="13">
        <f t="shared" si="34"/>
        <v>2</v>
      </c>
      <c r="AO57" s="13">
        <f t="shared" si="35"/>
        <v>2</v>
      </c>
      <c r="AP57" s="13">
        <f t="shared" si="36"/>
        <v>2</v>
      </c>
      <c r="AQ57" s="13">
        <f t="shared" si="37"/>
        <v>2</v>
      </c>
      <c r="AR57" s="44">
        <f t="shared" si="38"/>
        <v>67</v>
      </c>
      <c r="AS57" s="44">
        <f t="shared" si="39"/>
        <v>1</v>
      </c>
      <c r="AT57" s="44">
        <f t="shared" si="40"/>
        <v>0</v>
      </c>
      <c r="AU57" s="44">
        <f t="shared" si="41"/>
        <v>0</v>
      </c>
    </row>
    <row r="58" spans="1:47" ht="15.75" customHeight="1" x14ac:dyDescent="0.25">
      <c r="A58" s="49" t="s">
        <v>34</v>
      </c>
      <c r="B58" s="50"/>
      <c r="C58" s="51"/>
      <c r="D58" s="15">
        <f t="shared" ref="D58:L58" si="42">AVERAGE(D4:D57)</f>
        <v>15.12962962962963</v>
      </c>
      <c r="E58" s="15">
        <f t="shared" si="42"/>
        <v>7.666666666666667</v>
      </c>
      <c r="F58" s="15">
        <f t="shared" si="42"/>
        <v>7.333333333333333</v>
      </c>
      <c r="G58" s="15">
        <f t="shared" si="42"/>
        <v>7.5740740740740744</v>
      </c>
      <c r="H58" s="15">
        <f t="shared" si="42"/>
        <v>7.7962962962962967</v>
      </c>
      <c r="I58" s="15">
        <f t="shared" si="42"/>
        <v>7.6296296296296298</v>
      </c>
      <c r="J58" s="15">
        <f t="shared" si="42"/>
        <v>9.7592592592592595</v>
      </c>
      <c r="K58" s="15">
        <f t="shared" si="42"/>
        <v>7.5925925925925926</v>
      </c>
      <c r="L58" s="15">
        <f t="shared" si="42"/>
        <v>45.5</v>
      </c>
      <c r="M58" s="15">
        <f>AVERAGE(M4:M57)</f>
        <v>24.981481481481481</v>
      </c>
      <c r="N58" s="15">
        <f t="shared" ref="N58:U58" si="43">AVERAGE(N4:N57)</f>
        <v>75.648148148148152</v>
      </c>
      <c r="O58" s="15">
        <f t="shared" si="43"/>
        <v>76.666666666666671</v>
      </c>
      <c r="P58" s="15">
        <f t="shared" si="43"/>
        <v>73.333333333333329</v>
      </c>
      <c r="Q58" s="15">
        <f t="shared" si="43"/>
        <v>75.740740740740748</v>
      </c>
      <c r="R58" s="15">
        <f t="shared" si="43"/>
        <v>77.962962962962962</v>
      </c>
      <c r="S58" s="15">
        <f t="shared" si="43"/>
        <v>76.296296296296291</v>
      </c>
      <c r="T58" s="15">
        <f t="shared" si="43"/>
        <v>48.796296296296298</v>
      </c>
      <c r="U58" s="15">
        <f t="shared" si="43"/>
        <v>75.925925925925924</v>
      </c>
      <c r="V58" s="41">
        <f>AVERAGE(V4:V57)</f>
        <v>76.851851851851848</v>
      </c>
      <c r="W58" s="41">
        <f t="shared" ref="W58:Y58" si="44">AVERAGE(W4:W57)</f>
        <v>75.216049382716051</v>
      </c>
      <c r="X58" s="41">
        <f t="shared" si="44"/>
        <v>75.216049382716051</v>
      </c>
      <c r="Y58" s="41">
        <f t="shared" si="44"/>
        <v>73.333333333333329</v>
      </c>
      <c r="Z58" s="41">
        <f>AVERAGE(Z4:Z57)</f>
        <v>75.925925925925924</v>
      </c>
      <c r="AA58" s="41">
        <f t="shared" ref="AA58:AC58" si="45">AVERAGE(AA4:AA57)</f>
        <v>62.546296296296298</v>
      </c>
      <c r="AB58" s="41">
        <f t="shared" si="45"/>
        <v>62.546296296296298</v>
      </c>
      <c r="AC58" s="41">
        <f t="shared" si="45"/>
        <v>48.796296296296298</v>
      </c>
      <c r="AD58" s="42">
        <f>AVERAGE(AD4:AD57)</f>
        <v>70.074074074074076</v>
      </c>
      <c r="AE58" s="41">
        <f>ROUND(AVERAGE(AE4:AE57),0)</f>
        <v>2</v>
      </c>
      <c r="AF58" s="41">
        <f t="shared" ref="AF58:AL58" si="46">ROUND(AVERAGE(AF4:AF57),0)</f>
        <v>2</v>
      </c>
      <c r="AG58" s="41">
        <f t="shared" si="46"/>
        <v>2</v>
      </c>
      <c r="AH58" s="41">
        <f t="shared" si="46"/>
        <v>2</v>
      </c>
      <c r="AI58" s="26">
        <f t="shared" si="46"/>
        <v>3</v>
      </c>
      <c r="AJ58" s="26">
        <f t="shared" si="46"/>
        <v>2</v>
      </c>
      <c r="AK58" s="26">
        <f t="shared" si="46"/>
        <v>2</v>
      </c>
      <c r="AL58" s="26">
        <f t="shared" si="46"/>
        <v>1</v>
      </c>
      <c r="AM58" s="26">
        <f t="shared" ref="AM58:AP58" si="47">ROUND(AVERAGE(AM4:AM57),0)</f>
        <v>3</v>
      </c>
      <c r="AN58" s="26">
        <f t="shared" si="47"/>
        <v>2</v>
      </c>
      <c r="AO58" s="26">
        <f t="shared" si="47"/>
        <v>2</v>
      </c>
      <c r="AP58" s="26">
        <f t="shared" si="47"/>
        <v>2</v>
      </c>
      <c r="AQ58" s="42">
        <f>AVERAGE(AQ4:AQ57)</f>
        <v>1.962962962962963</v>
      </c>
    </row>
    <row r="59" spans="1:47" ht="15.75" customHeight="1" x14ac:dyDescent="0.25">
      <c r="V59" s="16"/>
      <c r="Z59" s="16"/>
    </row>
    <row r="60" spans="1:47" ht="15.75" customHeight="1" x14ac:dyDescent="0.25">
      <c r="A60" s="52" t="s">
        <v>27</v>
      </c>
      <c r="B60" s="52"/>
      <c r="C60" s="52"/>
      <c r="D60" s="17">
        <v>20</v>
      </c>
      <c r="I60" s="35"/>
      <c r="J60" s="36"/>
      <c r="K60" s="37" t="s">
        <v>39</v>
      </c>
      <c r="L60" s="56" t="s">
        <v>37</v>
      </c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8"/>
    </row>
    <row r="61" spans="1:47" ht="15.75" customHeight="1" x14ac:dyDescent="0.25">
      <c r="A61" s="52" t="s">
        <v>28</v>
      </c>
      <c r="B61" s="52"/>
      <c r="C61" s="52"/>
      <c r="D61" s="17">
        <v>0.2</v>
      </c>
      <c r="I61" s="38"/>
      <c r="J61" s="39"/>
      <c r="K61" s="40"/>
      <c r="L61" s="20">
        <v>1</v>
      </c>
      <c r="M61" s="20">
        <v>2</v>
      </c>
      <c r="N61" s="20">
        <v>3</v>
      </c>
      <c r="O61" s="20">
        <v>4</v>
      </c>
      <c r="P61" s="20">
        <v>5</v>
      </c>
      <c r="Q61" s="20">
        <v>6</v>
      </c>
      <c r="R61" s="20">
        <v>7</v>
      </c>
      <c r="S61" s="20">
        <v>8</v>
      </c>
      <c r="T61" s="21">
        <v>9</v>
      </c>
      <c r="U61" s="21">
        <v>10</v>
      </c>
      <c r="V61" s="21">
        <v>11</v>
      </c>
      <c r="W61" s="21">
        <v>12</v>
      </c>
      <c r="AD61" s="43">
        <v>0.6</v>
      </c>
      <c r="AE61" s="4">
        <f>COUNTIF((AS4:AS57),1)</f>
        <v>39</v>
      </c>
      <c r="AF61" s="4">
        <f>AE61*100/COUNT(AJ3:AJ56)</f>
        <v>73.584905660377359</v>
      </c>
    </row>
    <row r="62" spans="1:47" ht="15.75" customHeight="1" x14ac:dyDescent="0.25">
      <c r="A62" s="52" t="s">
        <v>29</v>
      </c>
      <c r="B62" s="52"/>
      <c r="C62" s="52"/>
      <c r="D62" s="17">
        <v>80</v>
      </c>
      <c r="I62" s="59" t="s">
        <v>38</v>
      </c>
      <c r="J62" s="22">
        <v>1</v>
      </c>
      <c r="K62" s="23">
        <f>AM58</f>
        <v>3</v>
      </c>
      <c r="L62" s="24">
        <v>3</v>
      </c>
      <c r="M62" s="24">
        <v>1</v>
      </c>
      <c r="N62" s="24"/>
      <c r="O62" s="24">
        <v>1</v>
      </c>
      <c r="P62" s="24">
        <v>2</v>
      </c>
      <c r="Q62" s="24"/>
      <c r="R62" s="24"/>
      <c r="S62" s="24"/>
      <c r="T62" s="24"/>
      <c r="U62" s="24"/>
      <c r="V62" s="24"/>
      <c r="W62" s="24"/>
      <c r="AD62" s="43">
        <v>0.7</v>
      </c>
      <c r="AE62" s="4">
        <f>COUNTIF((AT4:AT57),1)</f>
        <v>24</v>
      </c>
      <c r="AF62" s="4">
        <f>AE62*100/COUNT(AJ3:AJ56)</f>
        <v>45.283018867924525</v>
      </c>
    </row>
    <row r="63" spans="1:47" ht="15.75" customHeight="1" x14ac:dyDescent="0.25">
      <c r="A63" s="52" t="s">
        <v>30</v>
      </c>
      <c r="B63" s="52"/>
      <c r="C63" s="52"/>
      <c r="D63" s="17">
        <v>0.8</v>
      </c>
      <c r="I63" s="60"/>
      <c r="J63" s="22">
        <v>2</v>
      </c>
      <c r="K63" s="23">
        <f>AN58</f>
        <v>2</v>
      </c>
      <c r="L63" s="24"/>
      <c r="M63" s="24">
        <v>3</v>
      </c>
      <c r="N63" s="24">
        <v>1</v>
      </c>
      <c r="O63" s="24">
        <v>2</v>
      </c>
      <c r="P63" s="24">
        <v>3</v>
      </c>
      <c r="Q63" s="24"/>
      <c r="R63" s="24"/>
      <c r="S63" s="24"/>
      <c r="T63" s="24"/>
      <c r="U63" s="24"/>
      <c r="V63" s="24"/>
      <c r="W63" s="24"/>
      <c r="AD63" s="43">
        <v>0.8</v>
      </c>
      <c r="AE63" s="4">
        <f>COUNTIF((AU4:AU57),1)</f>
        <v>12</v>
      </c>
      <c r="AF63" s="4">
        <f>AE63*100/COUNT(AJ3:AJ56)</f>
        <v>22.641509433962263</v>
      </c>
    </row>
    <row r="64" spans="1:47" ht="15.75" customHeight="1" x14ac:dyDescent="0.25">
      <c r="A64" s="52" t="s">
        <v>31</v>
      </c>
      <c r="B64" s="52"/>
      <c r="C64" s="52"/>
      <c r="D64" s="17" t="e">
        <f>#REF!</f>
        <v>#REF!</v>
      </c>
      <c r="I64" s="60"/>
      <c r="J64" s="22">
        <v>3</v>
      </c>
      <c r="K64" s="23">
        <f>AO58</f>
        <v>2</v>
      </c>
      <c r="L64" s="24"/>
      <c r="M64" s="24">
        <v>2</v>
      </c>
      <c r="N64" s="24">
        <v>1</v>
      </c>
      <c r="O64" s="24">
        <v>1</v>
      </c>
      <c r="P64" s="24">
        <v>2</v>
      </c>
      <c r="Q64" s="24"/>
      <c r="R64" s="24"/>
      <c r="S64" s="24"/>
      <c r="T64" s="24"/>
      <c r="U64" s="24"/>
      <c r="V64" s="24"/>
      <c r="W64" s="24"/>
    </row>
    <row r="65" spans="1:23" ht="15.75" customHeight="1" x14ac:dyDescent="0.25">
      <c r="A65" s="52" t="s">
        <v>32</v>
      </c>
      <c r="B65" s="52"/>
      <c r="C65" s="52"/>
      <c r="D65" s="17" t="e">
        <f>#REF!</f>
        <v>#REF!</v>
      </c>
      <c r="I65" s="61"/>
      <c r="J65" s="22">
        <v>4</v>
      </c>
      <c r="K65" s="23">
        <f>AP58</f>
        <v>2</v>
      </c>
      <c r="L65" s="24"/>
      <c r="M65" s="24">
        <v>2</v>
      </c>
      <c r="N65" s="24">
        <v>1</v>
      </c>
      <c r="O65" s="24">
        <v>2</v>
      </c>
      <c r="P65" s="24">
        <v>3</v>
      </c>
      <c r="Q65" s="24">
        <v>3</v>
      </c>
      <c r="R65" s="24">
        <v>1</v>
      </c>
      <c r="S65" s="24">
        <v>1</v>
      </c>
      <c r="T65" s="24">
        <v>2</v>
      </c>
      <c r="U65" s="24">
        <v>1</v>
      </c>
      <c r="V65" s="24">
        <v>3</v>
      </c>
      <c r="W65" s="24">
        <v>0</v>
      </c>
    </row>
    <row r="66" spans="1:23" ht="28.5" customHeight="1" x14ac:dyDescent="0.25">
      <c r="A66" s="52" t="s">
        <v>33</v>
      </c>
      <c r="B66" s="52"/>
      <c r="C66" s="52"/>
      <c r="D66" s="18" t="e">
        <f>D61*D64+D63*D65</f>
        <v>#REF!</v>
      </c>
      <c r="I66" s="53" t="s">
        <v>40</v>
      </c>
      <c r="J66" s="54"/>
      <c r="K66" s="55"/>
      <c r="L66" s="25">
        <f>((L62*K62+L63*K63+L64*K64+L65*K65)/3)</f>
        <v>3</v>
      </c>
      <c r="M66" s="25">
        <f>CEILING(((M62*K62+M63*K63+M64*K64+M65*K65)/12),1)</f>
        <v>2</v>
      </c>
      <c r="N66" s="25">
        <f>CEILING(((N62*K62+N63*K63+N64*K64+N65*K65)/9),1)</f>
        <v>1</v>
      </c>
      <c r="O66" s="25">
        <f>CEILING(((O62*K62+O63*K63+O64*K64+O65*K65)/12),1)</f>
        <v>2</v>
      </c>
      <c r="P66" s="25">
        <f>CEILING(((P62*K62+P63*K63+P64*K64+P65*K65)/12),1)</f>
        <v>2</v>
      </c>
      <c r="Q66" s="25">
        <f>CEILING(((Q62*K62+Q63*K63+Q64*K64+Q65*K65)/3),1)</f>
        <v>2</v>
      </c>
      <c r="R66" s="25">
        <f>CEILING(((R62*K62+R63*K63+R64*K64+R65*K65)/3),1)</f>
        <v>1</v>
      </c>
      <c r="S66" s="25">
        <f>ROUND(((S62*K62+S63*K63+S64*K64+S65*K65)/3),0)</f>
        <v>1</v>
      </c>
      <c r="T66" s="25">
        <f>CEILING(((T62*K62+T63*K63+T64*K64+T65*K65)/3),1)</f>
        <v>2</v>
      </c>
      <c r="U66" s="25">
        <f>CEILING(((U62*K62+U63*K63+U64*K64+U65*K65)/3),1)</f>
        <v>1</v>
      </c>
      <c r="V66" s="25">
        <f>CEILING(((V62*K62+V63*K63+V64*K64+V65*K65)/3),1)</f>
        <v>2</v>
      </c>
      <c r="W66" s="25">
        <f>((W62*K62+W63*K63+W64*K64+W65*K65)/1)</f>
        <v>0</v>
      </c>
    </row>
  </sheetData>
  <mergeCells count="33">
    <mergeCell ref="L60:W60"/>
    <mergeCell ref="Z1:AC2"/>
    <mergeCell ref="AM1:AP2"/>
    <mergeCell ref="AQ1:AQ3"/>
    <mergeCell ref="A66:C66"/>
    <mergeCell ref="I66:K66"/>
    <mergeCell ref="N2:R2"/>
    <mergeCell ref="L1:L3"/>
    <mergeCell ref="A58:C58"/>
    <mergeCell ref="A60:C60"/>
    <mergeCell ref="A61:C61"/>
    <mergeCell ref="A62:C62"/>
    <mergeCell ref="I62:I65"/>
    <mergeCell ref="A63:C63"/>
    <mergeCell ref="A64:C64"/>
    <mergeCell ref="A65:C65"/>
    <mergeCell ref="A1:A3"/>
    <mergeCell ref="AR1:AR3"/>
    <mergeCell ref="AS1:AS3"/>
    <mergeCell ref="AT1:AT3"/>
    <mergeCell ref="AU1:AU3"/>
    <mergeCell ref="B1:B3"/>
    <mergeCell ref="C1:C3"/>
    <mergeCell ref="AI1:AL2"/>
    <mergeCell ref="D2:H2"/>
    <mergeCell ref="I2:K2"/>
    <mergeCell ref="S2:U2"/>
    <mergeCell ref="V1:Y2"/>
    <mergeCell ref="AD1:AD3"/>
    <mergeCell ref="AE1:AH2"/>
    <mergeCell ref="D1:K1"/>
    <mergeCell ref="M1:M3"/>
    <mergeCell ref="N1:U1"/>
  </mergeCells>
  <pageMargins left="0.25" right="0.25" top="0.75" bottom="0.75" header="0.3" footer="0.3"/>
  <pageSetup paperSize="9"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Theory</vt:lpstr>
      <vt:lpstr>Practical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2019-03-16T08:43:05Z</dcterms:modified>
</cp:coreProperties>
</file>